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955" windowHeight="6555" tabRatio="601"/>
  </bookViews>
  <sheets>
    <sheet name="Карточка учета доходов" sheetId="5" r:id="rId1"/>
  </sheets>
  <definedNames>
    <definedName name="_xlnm._FilterDatabase" localSheetId="0" hidden="1">'Карточка учета доходов'!$6:$255</definedName>
    <definedName name="bold_col_number">#REF!</definedName>
    <definedName name="Colspan">#REF!</definedName>
    <definedName name="first_table_col">#REF!</definedName>
    <definedName name="first_table_row1">#REF!</definedName>
    <definedName name="first_table_row2">#REF!</definedName>
    <definedName name="max_col_razn">#REF!</definedName>
    <definedName name="nc">#REF!</definedName>
    <definedName name="need_bold_rows">#REF!</definedName>
    <definedName name="need_build_down">#REF!</definedName>
    <definedName name="need_control_sum">#REF!</definedName>
    <definedName name="page_to_sheet_br">#REF!</definedName>
    <definedName name="razn_down_rows">#REF!</definedName>
    <definedName name="rows_to_delete">#REF!</definedName>
    <definedName name="rows_to_last">#REF!</definedName>
    <definedName name="Signature_in_razn">#REF!</definedName>
    <definedName name="_xlnm.Print_Titles" localSheetId="0">'Карточка учета доходов'!$7:$7</definedName>
    <definedName name="_xlnm.Print_Area" localSheetId="0">'Карточка учета доходов'!$A$1:$M$106</definedName>
  </definedNames>
  <calcPr calcId="124519"/>
</workbook>
</file>

<file path=xl/calcChain.xml><?xml version="1.0" encoding="utf-8"?>
<calcChain xmlns="http://schemas.openxmlformats.org/spreadsheetml/2006/main">
  <c r="K102" i="5"/>
  <c r="L69" l="1"/>
  <c r="M69"/>
  <c r="K69"/>
  <c r="K98"/>
  <c r="K87"/>
  <c r="L36"/>
  <c r="K36"/>
  <c r="K104" l="1"/>
  <c r="L87" l="1"/>
  <c r="M87"/>
  <c r="L98" l="1"/>
  <c r="M98"/>
  <c r="L94" l="1"/>
  <c r="M94"/>
  <c r="K94"/>
  <c r="L85"/>
  <c r="M85"/>
  <c r="K85"/>
  <c r="L62" l="1"/>
  <c r="M62"/>
  <c r="K62"/>
  <c r="L83" l="1"/>
  <c r="L82" s="1"/>
  <c r="L81" s="1"/>
  <c r="M83"/>
  <c r="M82" s="1"/>
  <c r="M81" s="1"/>
  <c r="M80" l="1"/>
  <c r="L80"/>
  <c r="L67"/>
  <c r="M67"/>
  <c r="L65"/>
  <c r="M65"/>
  <c r="L60"/>
  <c r="M60"/>
  <c r="L58"/>
  <c r="M58"/>
  <c r="L52"/>
  <c r="M52"/>
  <c r="L50"/>
  <c r="M50"/>
  <c r="L48"/>
  <c r="L47" s="1"/>
  <c r="M48"/>
  <c r="M47" s="1"/>
  <c r="L45"/>
  <c r="M45"/>
  <c r="L43"/>
  <c r="L42" s="1"/>
  <c r="M43"/>
  <c r="M64" l="1"/>
  <c r="L64"/>
  <c r="M57"/>
  <c r="L57"/>
  <c r="L41"/>
  <c r="M42"/>
  <c r="M41"/>
  <c r="L23"/>
  <c r="L22" s="1"/>
  <c r="M23"/>
  <c r="M22" s="1"/>
  <c r="M36"/>
  <c r="L34"/>
  <c r="M34"/>
  <c r="L32"/>
  <c r="M32"/>
  <c r="K32"/>
  <c r="L29"/>
  <c r="M29"/>
  <c r="L17"/>
  <c r="M17"/>
  <c r="K17"/>
  <c r="L13"/>
  <c r="M13"/>
  <c r="M31" l="1"/>
  <c r="M28" s="1"/>
  <c r="L31"/>
  <c r="L28" s="1"/>
  <c r="L11"/>
  <c r="L10" s="1"/>
  <c r="L9" s="1"/>
  <c r="M11"/>
  <c r="M10" s="1"/>
  <c r="M9" s="1"/>
  <c r="M8" l="1"/>
  <c r="M106" s="1"/>
  <c r="L8"/>
  <c r="L106" s="1"/>
  <c r="K43"/>
  <c r="K58" l="1"/>
  <c r="K60" l="1"/>
  <c r="K57" s="1"/>
  <c r="K13" l="1"/>
  <c r="K67"/>
  <c r="K52" l="1"/>
  <c r="K48" l="1"/>
  <c r="K11" l="1"/>
  <c r="K65" l="1"/>
  <c r="K64" s="1"/>
  <c r="K23" l="1"/>
  <c r="K22" s="1"/>
  <c r="K29" l="1"/>
  <c r="K39" l="1"/>
  <c r="K10" l="1"/>
  <c r="K34"/>
  <c r="K31" s="1"/>
  <c r="K45"/>
  <c r="K47"/>
  <c r="K50"/>
  <c r="A9"/>
  <c r="A10" s="1"/>
  <c r="A11" s="1"/>
  <c r="A12" s="1"/>
  <c r="A13" s="1"/>
  <c r="A14" s="1"/>
  <c r="K83"/>
  <c r="K82" s="1"/>
  <c r="K81" s="1"/>
  <c r="K80" s="1"/>
  <c r="A15" l="1"/>
  <c r="A16" s="1"/>
  <c r="A17" s="1"/>
  <c r="A18" s="1"/>
  <c r="K42"/>
  <c r="K28"/>
  <c r="K41"/>
  <c r="K9"/>
  <c r="A19" l="1"/>
  <c r="A20" s="1"/>
  <c r="A21" s="1"/>
  <c r="A22" s="1"/>
  <c r="A23" s="1"/>
  <c r="A24" s="1"/>
  <c r="A25" s="1"/>
  <c r="A26" s="1"/>
  <c r="A28" s="1"/>
  <c r="A29" s="1"/>
  <c r="A30" s="1"/>
  <c r="A31" s="1"/>
  <c r="A32" s="1"/>
  <c r="A33" s="1"/>
  <c r="A34" s="1"/>
  <c r="A35" s="1"/>
  <c r="A36" s="1"/>
  <c r="A37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K8"/>
  <c r="A63" l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9" s="1"/>
  <c r="A80" s="1"/>
  <c r="A81" s="1"/>
  <c r="A82" s="1"/>
  <c r="A83" s="1"/>
  <c r="A84" s="1"/>
  <c r="A85" s="1"/>
  <c r="A86" s="1"/>
  <c r="A87" s="1"/>
  <c r="A91" s="1"/>
  <c r="A92" s="1"/>
  <c r="A93" s="1"/>
  <c r="A94" s="1"/>
  <c r="A95" s="1"/>
  <c r="A96" s="1"/>
  <c r="A97" s="1"/>
  <c r="A98" s="1"/>
  <c r="A99" s="1"/>
  <c r="A100" s="1"/>
  <c r="A101" s="1"/>
  <c r="K106"/>
  <c r="A102" l="1"/>
  <c r="A103" s="1"/>
  <c r="A104" s="1"/>
  <c r="A105" s="1"/>
  <c r="A106" s="1"/>
</calcChain>
</file>

<file path=xl/sharedStrings.xml><?xml version="1.0" encoding="utf-8"?>
<sst xmlns="http://schemas.openxmlformats.org/spreadsheetml/2006/main" count="909" uniqueCount="200">
  <si>
    <t>ДОХОДЫ ОТ ИСПОЛЬЗОВАНИЯ ИМУЩЕСТВА, НАХОДЯЩЕГОСЯ В ГОСУДАРСТВЕННОЙ И МУНИЦИПАЛЬНОЙ СОБСТВЕННОСТИ</t>
  </si>
  <si>
    <t>НАЛОГИ НА ИМУЩЕСТВО</t>
  </si>
  <si>
    <t>Код бюджетной классификации</t>
  </si>
  <si>
    <t>ПЛАТЕЖИ ПРИ ПОЛЬЗОВАНИИ ПРИРОДНЫМИ РЕСУРСАМИ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</si>
  <si>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</si>
  <si>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</t>
  </si>
  <si>
    <t>ШТРАФЫ, САНКЦИИ, ВОЗМЕЩЕНИЕ УЩЕРБА</t>
  </si>
  <si>
    <t>ВСЕГО ДОХОДОВ</t>
  </si>
  <si>
    <t>1</t>
  </si>
  <si>
    <t>ДОХОДЫ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</si>
  <si>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</si>
  <si>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доходы физических лиц</t>
  </si>
  <si>
    <t>00</t>
  </si>
  <si>
    <t>0000</t>
  </si>
  <si>
    <t>01</t>
  </si>
  <si>
    <t>010</t>
  </si>
  <si>
    <t>110</t>
  </si>
  <si>
    <t>012</t>
  </si>
  <si>
    <t>02</t>
  </si>
  <si>
    <t>020</t>
  </si>
  <si>
    <t>030</t>
  </si>
  <si>
    <t>040</t>
  </si>
  <si>
    <t>07</t>
  </si>
  <si>
    <t>08</t>
  </si>
  <si>
    <t>06</t>
  </si>
  <si>
    <t>03</t>
  </si>
  <si>
    <t>130</t>
  </si>
  <si>
    <t>140</t>
  </si>
  <si>
    <t>120</t>
  </si>
  <si>
    <t>05</t>
  </si>
  <si>
    <t>11</t>
  </si>
  <si>
    <t>12</t>
  </si>
  <si>
    <t>14</t>
  </si>
  <si>
    <t>16</t>
  </si>
  <si>
    <t>2</t>
  </si>
  <si>
    <t>3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</si>
  <si>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</si>
  <si>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</si>
  <si>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</si>
  <si>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</si>
  <si>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</si>
  <si>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программы</t>
  </si>
  <si>
    <t>Код экономической классификации</t>
  </si>
  <si>
    <t xml:space="preserve"> </t>
  </si>
  <si>
    <t>НАЛОГИ НА СОВОКУПНЫЙ ДОХОД</t>
  </si>
  <si>
    <t>ГОСУДАРСТВЕННАЯ ПОШЛИНА</t>
  </si>
  <si>
    <t>000</t>
  </si>
  <si>
    <t>код администратора</t>
  </si>
  <si>
    <t>182</t>
  </si>
  <si>
    <t>№ строки</t>
  </si>
  <si>
    <t>4</t>
  </si>
  <si>
    <t>5</t>
  </si>
  <si>
    <t>6</t>
  </si>
  <si>
    <t>7</t>
  </si>
  <si>
    <t>8</t>
  </si>
  <si>
    <t>тыс. руб.</t>
  </si>
  <si>
    <t>Единый налог на вмененный доход для отдельных видов деятельности</t>
  </si>
  <si>
    <t>Налог на имущество физических лиц</t>
  </si>
  <si>
    <t>Земельный налог</t>
  </si>
  <si>
    <t>БЕЗВОЗМЕЗДНЫЕ ПОСТУПЛЕНИЯ</t>
  </si>
  <si>
    <t>Дотации от других бюджетов бюджетной системы Российской Федерации</t>
  </si>
  <si>
    <t>151</t>
  </si>
  <si>
    <t>410</t>
  </si>
  <si>
    <t xml:space="preserve">   </t>
  </si>
  <si>
    <t>04</t>
  </si>
  <si>
    <t>Единый сельскохозяйственный налог</t>
  </si>
  <si>
    <t>034</t>
  </si>
  <si>
    <t>Денежные взыскания (штрафы)  за нарушения законодательства о налогах и сборах</t>
  </si>
  <si>
    <t>Денежные взыскания (штрафы)  за нарушения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</si>
  <si>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25</t>
  </si>
  <si>
    <t>Денежные взыскания(штрафы) за нарушение законодательства о недрах, об особо охраняемых природных территориях , обохране и использовании животного мира, об экологической экспертизе, в области охраны окружающей среды, земельного законодательства, водного законодательства</t>
  </si>
  <si>
    <t>90</t>
  </si>
  <si>
    <t>Прочие поступления от денежных взысканий (штрафов) и иных сумм в возмещение ущерба, зачисляемые в местные бюджеты</t>
  </si>
  <si>
    <t>НАЛОГ НА ПРИБЫЛЬ ОРГАНИЗАЦИЙ</t>
  </si>
  <si>
    <t>НАЛОГИ НА ПРИБЫЛЬ, ДОХОДЫ</t>
  </si>
  <si>
    <t>Платежи от государственных и муниципальных унитарных предприятий</t>
  </si>
  <si>
    <t>044</t>
  </si>
  <si>
    <t>28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</si>
  <si>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</si>
  <si>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09</t>
  </si>
  <si>
    <t>ЗАДОЛЖЕННОСТЬ ПО ОТМЕНЕННЫМ НАЛОГАМ , СБОРАМ И ИНЫМ ОБЯЗАТЕЛЬНЫМ ПЛАТЕЖАМ</t>
  </si>
  <si>
    <t>Земельный налог (по обязательствам, возникшим до 1 января 2006 года), мобилизуемый на территориях городских округов</t>
  </si>
  <si>
    <t>014</t>
  </si>
  <si>
    <t>Доходы от перечисления части прибыли, остаюшейся после уплаты налогов и обязательных платежей  муниципальных унитарных предприятий, созданных городскими округами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</si>
  <si>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</si>
  <si>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</si>
  <si>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Доходы от перечисления части прибыли государственных и муниципальных унитарных предприятий, остающейся после уплаты налогов и  и обязательных платежей</t>
  </si>
  <si>
    <t>13</t>
  </si>
  <si>
    <t>Дотации на выравнивание  бюджетной обеспеченности</t>
  </si>
  <si>
    <t>Дотации бюджетам городских округов на выравнивание  бюджетной обеспеченности</t>
  </si>
  <si>
    <t>001</t>
  </si>
  <si>
    <t>999</t>
  </si>
  <si>
    <t>Прочие субсидии бюджетам городских округов</t>
  </si>
  <si>
    <t>Субвенции бюджетам субъектов Российской Федерации и муниципальных образований</t>
  </si>
  <si>
    <t>024</t>
  </si>
  <si>
    <t>Субвенции бюджетам городских округов на выполнение передаваемых полномочий субъектов Российской Федерации</t>
  </si>
  <si>
    <t>141</t>
  </si>
  <si>
    <t xml:space="preserve">Субсидии бюджетам субъектов Российской Федерации и муниципальных образований </t>
  </si>
  <si>
    <t>1000</t>
  </si>
  <si>
    <t>078</t>
  </si>
  <si>
    <t>805</t>
  </si>
  <si>
    <t xml:space="preserve">Субвенция на реализацию Закона края «О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детей-сирот и детей, оставшихся без попечения родителей, а также лиц из их числа, не имеющих жилого помещения» </t>
  </si>
  <si>
    <t>162</t>
  </si>
  <si>
    <t xml:space="preserve">Единый налог на вмененный доход для отдельных видов деятельности (за налоговые периоды, истекшие до 01 января 2011 года) 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</si>
  <si>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
указанных земельных участков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</si>
  <si>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</si>
  <si>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учреждений),  в том числе: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</si>
  <si>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
бюджетных и автономных учреждений, а также имущества муниципальных унитарных предприятий, в том числе казенных)
</t>
  </si>
  <si>
    <t>Налог на прибыль организаций, зачисляемый в бюджеты субъектов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</si>
  <si>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</si>
  <si>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Прочие 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</si>
  <si>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052</t>
  </si>
  <si>
    <t>Прочие доходы от компенсации затрат  бюджетов городских округов</t>
  </si>
  <si>
    <t>994</t>
  </si>
  <si>
    <t>043</t>
  </si>
  <si>
    <t>Доходы от реализации иного имущества, находящегося в собственности 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</si>
  <si>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048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</si>
  <si>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</si>
  <si>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</si>
  <si>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</si>
  <si>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</si>
  <si>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
</t>
  </si>
  <si>
    <t>ДОХОДЫ ОТ ОКАЗАНИЯ ПЛАТНЫХ УСЛУГ (РАБОТ) И КОМПЕНСАЦИИ ЗАТРАТ ГОСУДАРСТВА</t>
  </si>
  <si>
    <t>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</si>
  <si>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</si>
  <si>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государственная собственность на которые не разграничена</t>
  </si>
  <si>
    <t xml:space="preserve">БЕЗВОЗМЕЗДНЫЕ ПОСТУПЛЕНИЯ ОТ ДРУГИХ БЮДЖЕТОВ БЮДЖЕТНОЙ СИСТЕМЫ РОССИЙСКОЙ ФЕДЕРАЦИИ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</si>
  <si>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 и 228 Налогового Кодекса Российской Федерации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</si>
  <si>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</si>
  <si>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</si>
  <si>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Прочие доходы от оказания платных услуг (работ) получателями средств бюджетов городских округов </t>
  </si>
  <si>
    <t>990</t>
  </si>
  <si>
    <t>Прочие доходы от оказания платных услуг (работ) получателями средств бюджетов городских округов (управление образования)</t>
  </si>
  <si>
    <t xml:space="preserve">Прочие доходы от компенсации затрат государства </t>
  </si>
  <si>
    <t>43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</si>
  <si>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</si>
  <si>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Денежные взыскания (штрафы) за  административные  правонарушения   в   области    государственного регулирования производства и  оборота  этилового спирта,    алкогольной,    спиртосодержащей    и табачной продукции
</t>
  </si>
  <si>
    <t>064</t>
  </si>
  <si>
    <t>Доходы, поступающие в порядке возмещения расходов, понесенных в связи с эксплуатацией имущества городских округов</t>
  </si>
  <si>
    <t>Доходы бюджета на 2015 год</t>
  </si>
  <si>
    <t>Доходы бюджета на 2016 год</t>
  </si>
  <si>
    <t>НАЛОГИ НА ТОВАРЫ (РАБОТЫ, УСЛУГИ), РЕАЛИЗУЕМЫЕ НА ТЕРРИТОРИИ РОССИЙСКОЙ ФЕДЕРАЦИИ</t>
  </si>
  <si>
    <t>007</t>
  </si>
  <si>
    <t xml:space="preserve">Субвенции на осуществление государственных полномочий по составлению списков кандидатов в присяжные заседатели федеральных судов общей юрисдикции в Российской Федерации в соответствии с Федеральным законом от 20 августа 2004 года № 113-ФЗ "О присяжных заседателях федеральных судов общей юрисдикции в Российской Федерации" </t>
  </si>
  <si>
    <t>230</t>
  </si>
  <si>
    <t>Доходы от уплаты акцизов на дизельное топливо, зачисляемые  в консолидированные бюджеты субъектов Российской Федерации</t>
  </si>
  <si>
    <t>240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</si>
  <si>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</si>
  <si>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250</t>
  </si>
  <si>
    <t>Доходы от уплаты акцизов на автомобильный бензин, зачисляемые  в консолидированные бюджеты субъектов Российской Федерации</t>
  </si>
  <si>
    <t>260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</si>
  <si>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Российской Федерации</t>
  </si>
  <si>
    <t>9</t>
  </si>
  <si>
    <t>100</t>
  </si>
  <si>
    <t xml:space="preserve">ДОХОДЫ БЮДЖЕТА Г. НАЗАРОВО НА 2015 ГОД И ПЛАНОВЫЙ
ПЕРИОД 2016 - 2017 ГОДЫ
</t>
  </si>
  <si>
    <t>Доходы бюджета на 2017 год</t>
  </si>
  <si>
    <t>51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</si>
  <si>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</si>
  <si>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003</t>
  </si>
  <si>
    <t>Дотации бюджетам городских округов на поддержку мер по обеспечению сбалансированности бюджетов</t>
  </si>
  <si>
    <t>Дотации бюджетам  на поддержку мер по обеспечению сбалансированности бюджетов</t>
  </si>
  <si>
    <t>Иные межбюджетные трансферты</t>
  </si>
  <si>
    <t>025</t>
  </si>
  <si>
    <t xml:space="preserve">Межбюджетные трансферты, передаваемые бюджетам городских округов на комплектование книжных фондов библиотек муниципальных образований  </t>
  </si>
  <si>
    <t>088</t>
  </si>
  <si>
    <t>0002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</si>
  <si>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содейстрвия реформированию жилищно-коммунального хозяйства</t>
  </si>
  <si>
    <t>089</t>
  </si>
  <si>
    <t>Субсидии бюджетам городских округов на обеспечение мероприятий по переселению граждан из аварийного жилищного фонда за счет средств  бюджета субъекта Российской Федерации</t>
  </si>
  <si>
    <t>119</t>
  </si>
  <si>
    <t>081</t>
  </si>
  <si>
    <t>Мероприятия по обеспечению  временного социально-бытового  обустройства лиц, вынужденно покинувших территорию Украины и находящихся в пунктах временного размещения в рамках подпрограммы «Повышение качества и доступности социальных услуг населению» государственной программы Красноярского края «Развитие системы социальной поддержки населения»</t>
  </si>
  <si>
    <t>19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</si>
  <si>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</si>
  <si>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Возврат остатков субсидий, субвенций и иных межбюджетных трансфертов, имеющих целевое назначение, прошлых лет </t>
  </si>
  <si>
    <t>150</t>
  </si>
  <si>
    <t xml:space="preserve">Государственная пошлина за выдачу разрешения на установку рекламной конструкции </t>
  </si>
  <si>
    <t>051</t>
  </si>
  <si>
    <t>Субсидии бюджетам городских округов на реализацию федеральных целевых программ</t>
  </si>
  <si>
    <t>Налог, взимаемый в связи с применением патентной системы налогообложения, зачисляемый в бюджеты городских округов
налогообложения</t>
  </si>
  <si>
    <t xml:space="preserve">Земельный налог с организаций
</t>
  </si>
  <si>
    <t>032</t>
  </si>
  <si>
    <t xml:space="preserve">Земельный налог с организаций, обладающих земельным участком, расположенным в границах городских округов
</t>
  </si>
  <si>
    <t xml:space="preserve">Земельный налог с физических лиц
</t>
  </si>
  <si>
    <t>042</t>
  </si>
  <si>
    <t xml:space="preserve">Земельный налог с физических лиц, обладающих земельным участком, расположенным в границах городских округов
</t>
  </si>
  <si>
    <t>30</t>
  </si>
  <si>
    <t>013</t>
  </si>
  <si>
    <t xml:space="preserve"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
</t>
  </si>
  <si>
    <t>33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</si>
  <si>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
</t>
  </si>
  <si>
    <t>008</t>
  </si>
  <si>
    <t xml:space="preserve">Субсидии бюджетам городских округов на обеспечение жильем молодых семей
</t>
  </si>
  <si>
    <t>009</t>
  </si>
  <si>
    <t xml:space="preserve">Субсидии бюджетам городских округов на государственную поддержку малого и среднего предпринимательства, включая крестьянские (фермерские) хозяйства
</t>
  </si>
  <si>
    <t xml:space="preserve">Прочие межбюджетные трансферты, передаваемые бюджетам городских округов
</t>
  </si>
  <si>
    <t>050</t>
  </si>
  <si>
    <t>Прочие безвозмездные поступления в бюджеты городских округов</t>
  </si>
  <si>
    <t>Прочие безвозмездные поступления</t>
  </si>
  <si>
    <t xml:space="preserve">         Приложение № 4 к решению Назаровского городского   Совета депутатов от 15.12.2014 № 26-194              Приложение № 2 в редакции решения Назаровского городского                                                                                    Совета депутатов от  16.11.2015 № В-348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</si>
</sst>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_ ;[Red]\-#,##0\ "/>
    <numFmt numFmtId="165" formatCode="#,##0.00_ ;[Red]\-#,##0.00\ "/>
    <numFmt numFmtId="166" formatCode="#,##0.0_ ;[Red]\-#,##0.0\ "/>
    <numFmt numFmtId="167" formatCode="#,##0.0"/>
  </numFmts>
  <fonts count="9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9">
    <xf numFmtId="0" fontId="0" fillId="0" borderId="0" xfId="0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1" xfId="1" applyNumberFormat="1" applyFont="1" applyFill="1" applyBorder="1" applyAlignment="1">
      <alignment horizontal="center" vertical="top"/>
    </xf>
    <xf numFmtId="49" fontId="2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right" vertical="top" wrapText="1"/>
    </xf>
    <xf numFmtId="49" fontId="7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49" fontId="6" fillId="0" borderId="5" xfId="1" applyNumberFormat="1" applyFont="1" applyFill="1" applyBorder="1" applyAlignment="1">
      <alignment horizontal="center" vertical="center" textRotation="90" wrapText="1"/>
    </xf>
    <xf numFmtId="165" fontId="3" fillId="0" borderId="7" xfId="0" applyNumberFormat="1" applyFont="1" applyFill="1" applyBorder="1" applyAlignment="1">
      <alignment horizontal="right" vertical="top" wrapText="1"/>
    </xf>
    <xf numFmtId="165" fontId="3" fillId="0" borderId="7" xfId="0" applyNumberFormat="1" applyFont="1" applyFill="1" applyBorder="1" applyAlignment="1" applyProtection="1">
      <alignment horizontal="right" vertical="top" wrapText="1"/>
    </xf>
    <xf numFmtId="165" fontId="6" fillId="0" borderId="7" xfId="0" applyNumberFormat="1" applyFont="1" applyFill="1" applyBorder="1" applyAlignment="1">
      <alignment horizontal="right" vertical="top" wrapText="1"/>
    </xf>
    <xf numFmtId="164" fontId="2" fillId="0" borderId="7" xfId="0" applyNumberFormat="1" applyFont="1" applyFill="1" applyBorder="1" applyAlignment="1">
      <alignment vertical="top"/>
    </xf>
    <xf numFmtId="165" fontId="2" fillId="0" borderId="7" xfId="0" applyNumberFormat="1" applyFont="1" applyFill="1" applyBorder="1" applyAlignment="1">
      <alignment horizontal="right" vertical="top" wrapText="1"/>
    </xf>
    <xf numFmtId="166" fontId="2" fillId="0" borderId="7" xfId="0" applyNumberFormat="1" applyFont="1" applyFill="1" applyBorder="1" applyAlignment="1">
      <alignment vertical="top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4" xfId="1" applyNumberFormat="1" applyFont="1" applyFill="1" applyBorder="1" applyAlignment="1">
      <alignment horizontal="center" vertical="center" textRotation="90" wrapText="1"/>
    </xf>
    <xf numFmtId="166" fontId="2" fillId="0" borderId="7" xfId="0" applyNumberFormat="1" applyFont="1" applyFill="1" applyBorder="1" applyAlignment="1">
      <alignment horizontal="right" vertical="top" wrapText="1"/>
    </xf>
    <xf numFmtId="165" fontId="2" fillId="0" borderId="7" xfId="0" applyNumberFormat="1" applyFont="1" applyFill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horizontal="center" vertical="center" textRotation="90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19" xfId="1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top"/>
    </xf>
    <xf numFmtId="167" fontId="6" fillId="2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vertical="top" wrapText="1"/>
    </xf>
    <xf numFmtId="49" fontId="3" fillId="0" borderId="2" xfId="1" applyNumberFormat="1" applyFont="1" applyFill="1" applyBorder="1" applyAlignment="1">
      <alignment horizontal="center" vertical="top"/>
    </xf>
    <xf numFmtId="49" fontId="3" fillId="0" borderId="3" xfId="1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right" vertical="top" wrapText="1"/>
    </xf>
    <xf numFmtId="165" fontId="3" fillId="0" borderId="6" xfId="0" applyNumberFormat="1" applyFont="1" applyFill="1" applyBorder="1" applyAlignment="1">
      <alignment horizontal="right" vertical="top" wrapText="1"/>
    </xf>
    <xf numFmtId="49" fontId="2" fillId="0" borderId="21" xfId="1" applyNumberFormat="1" applyFont="1" applyFill="1" applyBorder="1" applyAlignment="1">
      <alignment horizontal="center" vertical="top"/>
    </xf>
    <xf numFmtId="49" fontId="6" fillId="0" borderId="21" xfId="1" applyNumberFormat="1" applyFont="1" applyFill="1" applyBorder="1" applyAlignment="1">
      <alignment horizontal="center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center"/>
    </xf>
    <xf numFmtId="165" fontId="4" fillId="0" borderId="5" xfId="0" applyNumberFormat="1" applyFont="1" applyFill="1" applyBorder="1" applyAlignment="1">
      <alignment horizontal="right" vertical="top" wrapText="1"/>
    </xf>
    <xf numFmtId="165" fontId="4" fillId="0" borderId="11" xfId="0" applyNumberFormat="1" applyFont="1" applyFill="1" applyBorder="1" applyAlignment="1">
      <alignment horizontal="right" vertical="top" wrapText="1"/>
    </xf>
    <xf numFmtId="49" fontId="6" fillId="0" borderId="22" xfId="1" applyNumberFormat="1" applyFont="1" applyFill="1" applyBorder="1" applyAlignment="1">
      <alignment horizontal="center" vertical="top"/>
    </xf>
    <xf numFmtId="49" fontId="6" fillId="0" borderId="23" xfId="1" applyNumberFormat="1" applyFont="1" applyFill="1" applyBorder="1" applyAlignment="1">
      <alignment horizontal="center" vertical="top"/>
    </xf>
    <xf numFmtId="165" fontId="2" fillId="0" borderId="23" xfId="0" applyNumberFormat="1" applyFont="1" applyFill="1" applyBorder="1" applyAlignment="1">
      <alignment horizontal="right" vertical="top" wrapText="1"/>
    </xf>
    <xf numFmtId="164" fontId="2" fillId="0" borderId="24" xfId="0" applyNumberFormat="1" applyFont="1" applyFill="1" applyBorder="1" applyAlignment="1">
      <alignment vertical="top"/>
    </xf>
    <xf numFmtId="0" fontId="6" fillId="0" borderId="1" xfId="2" applyNumberFormat="1" applyFont="1" applyFill="1" applyBorder="1" applyAlignment="1">
      <alignment horizontal="left" vertical="top" wrapText="1"/>
    </xf>
    <xf numFmtId="49" fontId="6" fillId="0" borderId="25" xfId="1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vertical="top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/>
    <xf numFmtId="0" fontId="6" fillId="0" borderId="0" xfId="0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ntry="1"/>
  <dimension ref="A1:O833"/>
  <sheetViews>
    <sheetView showZeros="0" tabSelected="1" zoomScaleSheetLayoutView="85" workbookViewId="0">
      <selection activeCell="J1" sqref="J1:M1"/>
    </sheetView>
  </sheetViews>
  <sheetFormatPr defaultColWidth="12" defaultRowHeight="15.75"/>
  <cols>
    <col min="1" max="1" width="6.85546875" style="11" customWidth="1"/>
    <col min="2" max="2" width="5" style="5" customWidth="1"/>
    <col min="3" max="3" width="3.42578125" style="5" customWidth="1"/>
    <col min="4" max="4" width="2.85546875" style="5" customWidth="1"/>
    <col min="5" max="5" width="2.42578125" style="5" customWidth="1"/>
    <col min="6" max="6" width="3.85546875" style="5" customWidth="1"/>
    <col min="7" max="7" width="3.140625" style="5" customWidth="1"/>
    <col min="8" max="8" width="5" style="5" customWidth="1"/>
    <col min="9" max="9" width="4" style="5" customWidth="1"/>
    <col min="10" max="10" width="39.140625" style="6" customWidth="1"/>
    <col min="11" max="11" width="16.7109375" style="7" customWidth="1"/>
    <col min="12" max="12" width="16.28515625" style="7" customWidth="1"/>
    <col min="13" max="13" width="15.5703125" style="28" customWidth="1"/>
    <col min="14" max="15" width="12" style="7" customWidth="1"/>
    <col min="16" max="16384" width="12" style="6"/>
  </cols>
  <sheetData>
    <row r="1" spans="1:15" ht="46.5" customHeight="1">
      <c r="I1" s="17"/>
      <c r="J1" s="80" t="s">
        <v>199</v>
      </c>
      <c r="K1" s="81"/>
      <c r="L1" s="81"/>
      <c r="M1" s="81"/>
    </row>
    <row r="2" spans="1:15" ht="0.75" customHeight="1">
      <c r="I2" s="17"/>
      <c r="J2" s="37"/>
      <c r="K2" s="18"/>
      <c r="L2" s="18"/>
      <c r="M2" s="28" t="s">
        <v>43</v>
      </c>
    </row>
    <row r="3" spans="1:15" ht="44.25" customHeight="1">
      <c r="A3" s="77" t="s">
        <v>154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9"/>
      <c r="M3" s="79"/>
    </row>
    <row r="4" spans="1:15" ht="19.5" thickBot="1">
      <c r="J4" s="11"/>
      <c r="K4" s="4"/>
      <c r="L4" s="4"/>
      <c r="M4" s="4" t="s">
        <v>55</v>
      </c>
    </row>
    <row r="5" spans="1:15" ht="15.75" customHeight="1">
      <c r="A5" s="82" t="s">
        <v>49</v>
      </c>
      <c r="B5" s="84" t="s">
        <v>2</v>
      </c>
      <c r="C5" s="85"/>
      <c r="D5" s="85"/>
      <c r="E5" s="85"/>
      <c r="F5" s="85"/>
      <c r="G5" s="85"/>
      <c r="H5" s="85"/>
      <c r="I5" s="86"/>
      <c r="J5" s="87" t="s">
        <v>63</v>
      </c>
      <c r="K5" s="73" t="s">
        <v>139</v>
      </c>
      <c r="L5" s="73" t="s">
        <v>140</v>
      </c>
      <c r="M5" s="75" t="s">
        <v>155</v>
      </c>
    </row>
    <row r="6" spans="1:15" s="11" customFormat="1" ht="160.5" thickBot="1">
      <c r="A6" s="83"/>
      <c r="B6" s="40" t="s">
        <v>47</v>
      </c>
      <c r="C6" s="30" t="s">
        <v>36</v>
      </c>
      <c r="D6" s="30" t="s">
        <v>37</v>
      </c>
      <c r="E6" s="30" t="s">
        <v>38</v>
      </c>
      <c r="F6" s="30" t="s">
        <v>39</v>
      </c>
      <c r="G6" s="30" t="s">
        <v>40</v>
      </c>
      <c r="H6" s="30" t="s">
        <v>41</v>
      </c>
      <c r="I6" s="46" t="s">
        <v>42</v>
      </c>
      <c r="J6" s="88"/>
      <c r="K6" s="74"/>
      <c r="L6" s="74"/>
      <c r="M6" s="76"/>
      <c r="N6" s="10"/>
      <c r="O6" s="10"/>
    </row>
    <row r="7" spans="1:15" s="11" customFormat="1" ht="16.5" thickBot="1">
      <c r="A7" s="45">
        <v>1</v>
      </c>
      <c r="B7" s="47" t="s">
        <v>34</v>
      </c>
      <c r="C7" s="48" t="s">
        <v>35</v>
      </c>
      <c r="D7" s="48" t="s">
        <v>50</v>
      </c>
      <c r="E7" s="48" t="s">
        <v>51</v>
      </c>
      <c r="F7" s="48" t="s">
        <v>52</v>
      </c>
      <c r="G7" s="48" t="s">
        <v>53</v>
      </c>
      <c r="H7" s="48" t="s">
        <v>54</v>
      </c>
      <c r="I7" s="48" t="s">
        <v>152</v>
      </c>
      <c r="J7" s="49">
        <v>10</v>
      </c>
      <c r="K7" s="50">
        <v>11</v>
      </c>
      <c r="L7" s="50">
        <v>12</v>
      </c>
      <c r="M7" s="51">
        <v>13</v>
      </c>
      <c r="N7" s="10"/>
      <c r="O7" s="10"/>
    </row>
    <row r="8" spans="1:15" s="12" customFormat="1">
      <c r="A8" s="44">
        <v>1</v>
      </c>
      <c r="B8" s="54" t="s">
        <v>46</v>
      </c>
      <c r="C8" s="55" t="s">
        <v>8</v>
      </c>
      <c r="D8" s="55" t="s">
        <v>12</v>
      </c>
      <c r="E8" s="55" t="s">
        <v>12</v>
      </c>
      <c r="F8" s="55" t="s">
        <v>46</v>
      </c>
      <c r="G8" s="55" t="s">
        <v>12</v>
      </c>
      <c r="H8" s="55" t="s">
        <v>13</v>
      </c>
      <c r="I8" s="55" t="s">
        <v>46</v>
      </c>
      <c r="J8" s="56" t="s">
        <v>9</v>
      </c>
      <c r="K8" s="57">
        <f>SUM(K9+K22+K28+K36+K39+K41+K52+K57+K64+K69+K17)</f>
        <v>333839.94</v>
      </c>
      <c r="L8" s="57">
        <f>SUM(L9+L22+L28+L36+L39+L41+L52+L57+L64+L69+L17)</f>
        <v>340356.72</v>
      </c>
      <c r="M8" s="58">
        <f>SUM(M9+M22+M28+M36+M39+M41+M52+M57+M64+M69+M17)</f>
        <v>346889.31</v>
      </c>
      <c r="N8" s="7"/>
      <c r="O8" s="7"/>
    </row>
    <row r="9" spans="1:15" s="1" customFormat="1" ht="21" customHeight="1">
      <c r="A9" s="43">
        <f>SUM(A8+1)</f>
        <v>2</v>
      </c>
      <c r="B9" s="59" t="s">
        <v>48</v>
      </c>
      <c r="C9" s="14" t="s">
        <v>8</v>
      </c>
      <c r="D9" s="14" t="s">
        <v>14</v>
      </c>
      <c r="E9" s="14" t="s">
        <v>12</v>
      </c>
      <c r="F9" s="14" t="s">
        <v>46</v>
      </c>
      <c r="G9" s="14" t="s">
        <v>12</v>
      </c>
      <c r="H9" s="14" t="s">
        <v>13</v>
      </c>
      <c r="I9" s="14" t="s">
        <v>46</v>
      </c>
      <c r="J9" s="3" t="s">
        <v>74</v>
      </c>
      <c r="K9" s="26">
        <f>SUM(K10+K13)</f>
        <v>169463.95</v>
      </c>
      <c r="L9" s="26">
        <f t="shared" ref="L9:M9" si="0">SUM(L10+L13)</f>
        <v>176639</v>
      </c>
      <c r="M9" s="32">
        <f t="shared" si="0"/>
        <v>184335</v>
      </c>
      <c r="N9" s="8"/>
      <c r="O9" s="8"/>
    </row>
    <row r="10" spans="1:15" s="1" customFormat="1" ht="37.5" customHeight="1">
      <c r="A10" s="43">
        <f t="shared" ref="A10:A75" si="1">SUM(A9+1)</f>
        <v>3</v>
      </c>
      <c r="B10" s="59" t="s">
        <v>48</v>
      </c>
      <c r="C10" s="14" t="s">
        <v>8</v>
      </c>
      <c r="D10" s="14" t="s">
        <v>14</v>
      </c>
      <c r="E10" s="14" t="s">
        <v>14</v>
      </c>
      <c r="F10" s="14" t="s">
        <v>46</v>
      </c>
      <c r="G10" s="14" t="s">
        <v>12</v>
      </c>
      <c r="H10" s="14" t="s">
        <v>13</v>
      </c>
      <c r="I10" s="14" t="s">
        <v>16</v>
      </c>
      <c r="J10" s="3" t="s">
        <v>73</v>
      </c>
      <c r="K10" s="26">
        <f>SUM(K11)</f>
        <v>9372.9500000000007</v>
      </c>
      <c r="L10" s="26">
        <f t="shared" ref="L10:M11" si="2">SUM(L11)</f>
        <v>12900</v>
      </c>
      <c r="M10" s="32">
        <f t="shared" si="2"/>
        <v>12900</v>
      </c>
      <c r="N10" s="8"/>
      <c r="O10" s="8"/>
    </row>
    <row r="11" spans="1:15" s="1" customFormat="1" ht="48.75" customHeight="1">
      <c r="A11" s="43">
        <f t="shared" si="1"/>
        <v>4</v>
      </c>
      <c r="B11" s="59" t="s">
        <v>48</v>
      </c>
      <c r="C11" s="14" t="s">
        <v>8</v>
      </c>
      <c r="D11" s="14" t="s">
        <v>14</v>
      </c>
      <c r="E11" s="14" t="s">
        <v>14</v>
      </c>
      <c r="F11" s="14" t="s">
        <v>15</v>
      </c>
      <c r="G11" s="14" t="s">
        <v>12</v>
      </c>
      <c r="H11" s="14" t="s">
        <v>13</v>
      </c>
      <c r="I11" s="14" t="s">
        <v>16</v>
      </c>
      <c r="J11" s="3" t="s">
        <v>10</v>
      </c>
      <c r="K11" s="22">
        <f>SUM(K12)</f>
        <v>9372.9500000000007</v>
      </c>
      <c r="L11" s="22">
        <f t="shared" si="2"/>
        <v>12900</v>
      </c>
      <c r="M11" s="33">
        <f t="shared" si="2"/>
        <v>12900</v>
      </c>
      <c r="N11" s="8"/>
      <c r="O11" s="8"/>
    </row>
    <row r="12" spans="1:15" s="1" customFormat="1" ht="25.5">
      <c r="A12" s="43">
        <f t="shared" si="1"/>
        <v>5</v>
      </c>
      <c r="B12" s="59" t="s">
        <v>48</v>
      </c>
      <c r="C12" s="14" t="s">
        <v>8</v>
      </c>
      <c r="D12" s="14" t="s">
        <v>14</v>
      </c>
      <c r="E12" s="14" t="s">
        <v>14</v>
      </c>
      <c r="F12" s="14" t="s">
        <v>17</v>
      </c>
      <c r="G12" s="14" t="s">
        <v>18</v>
      </c>
      <c r="H12" s="14" t="s">
        <v>13</v>
      </c>
      <c r="I12" s="14" t="s">
        <v>16</v>
      </c>
      <c r="J12" s="3" t="s">
        <v>108</v>
      </c>
      <c r="K12" s="22">
        <v>9372.9500000000007</v>
      </c>
      <c r="L12" s="22">
        <v>12900</v>
      </c>
      <c r="M12" s="34">
        <v>12900</v>
      </c>
      <c r="N12" s="8"/>
      <c r="O12" s="8"/>
    </row>
    <row r="13" spans="1:15" s="1" customFormat="1">
      <c r="A13" s="43">
        <f t="shared" si="1"/>
        <v>6</v>
      </c>
      <c r="B13" s="59" t="s">
        <v>48</v>
      </c>
      <c r="C13" s="14" t="s">
        <v>8</v>
      </c>
      <c r="D13" s="14" t="s">
        <v>14</v>
      </c>
      <c r="E13" s="14" t="s">
        <v>18</v>
      </c>
      <c r="F13" s="14" t="s">
        <v>46</v>
      </c>
      <c r="G13" s="14" t="s">
        <v>14</v>
      </c>
      <c r="H13" s="14" t="s">
        <v>13</v>
      </c>
      <c r="I13" s="14" t="s">
        <v>16</v>
      </c>
      <c r="J13" s="3" t="s">
        <v>11</v>
      </c>
      <c r="K13" s="21">
        <f>SUM(K14:K16)</f>
        <v>160091</v>
      </c>
      <c r="L13" s="21">
        <f>SUM(L14:L16)</f>
        <v>163739</v>
      </c>
      <c r="M13" s="31">
        <f>SUM(M14:M16)</f>
        <v>171435</v>
      </c>
      <c r="N13" s="8"/>
      <c r="O13" s="8"/>
    </row>
    <row r="14" spans="1:15" s="1" customFormat="1" ht="89.25">
      <c r="A14" s="43">
        <f t="shared" si="1"/>
        <v>7</v>
      </c>
      <c r="B14" s="59" t="s">
        <v>48</v>
      </c>
      <c r="C14" s="14" t="s">
        <v>8</v>
      </c>
      <c r="D14" s="14" t="s">
        <v>14</v>
      </c>
      <c r="E14" s="14" t="s">
        <v>18</v>
      </c>
      <c r="F14" s="14" t="s">
        <v>15</v>
      </c>
      <c r="G14" s="14" t="s">
        <v>14</v>
      </c>
      <c r="H14" s="14" t="s">
        <v>13</v>
      </c>
      <c r="I14" s="14" t="s">
        <v>16</v>
      </c>
      <c r="J14" s="3" t="s">
        <v>127</v>
      </c>
      <c r="K14" s="20">
        <v>157341</v>
      </c>
      <c r="L14" s="20">
        <v>161533</v>
      </c>
      <c r="M14" s="34">
        <v>169119</v>
      </c>
      <c r="N14" s="8"/>
      <c r="O14" s="8"/>
    </row>
    <row r="15" spans="1:15" s="1" customFormat="1" ht="127.5">
      <c r="A15" s="43">
        <f t="shared" si="1"/>
        <v>8</v>
      </c>
      <c r="B15" s="60" t="s">
        <v>48</v>
      </c>
      <c r="C15" s="15" t="s">
        <v>8</v>
      </c>
      <c r="D15" s="15" t="s">
        <v>14</v>
      </c>
      <c r="E15" s="15" t="s">
        <v>18</v>
      </c>
      <c r="F15" s="15" t="s">
        <v>19</v>
      </c>
      <c r="G15" s="15" t="s">
        <v>14</v>
      </c>
      <c r="H15" s="15" t="s">
        <v>13</v>
      </c>
      <c r="I15" s="15" t="s">
        <v>16</v>
      </c>
      <c r="J15" s="3" t="s">
        <v>128</v>
      </c>
      <c r="K15" s="20">
        <v>1050</v>
      </c>
      <c r="L15" s="20">
        <v>1103</v>
      </c>
      <c r="M15" s="34">
        <v>1158</v>
      </c>
      <c r="N15" s="8"/>
      <c r="O15" s="8"/>
    </row>
    <row r="16" spans="1:15" s="1" customFormat="1" ht="51">
      <c r="A16" s="43">
        <f t="shared" si="1"/>
        <v>9</v>
      </c>
      <c r="B16" s="60" t="s">
        <v>48</v>
      </c>
      <c r="C16" s="15" t="s">
        <v>8</v>
      </c>
      <c r="D16" s="15" t="s">
        <v>14</v>
      </c>
      <c r="E16" s="15" t="s">
        <v>18</v>
      </c>
      <c r="F16" s="15" t="s">
        <v>20</v>
      </c>
      <c r="G16" s="15" t="s">
        <v>14</v>
      </c>
      <c r="H16" s="15" t="s">
        <v>13</v>
      </c>
      <c r="I16" s="15" t="s">
        <v>16</v>
      </c>
      <c r="J16" s="3" t="s">
        <v>129</v>
      </c>
      <c r="K16" s="20">
        <v>1700</v>
      </c>
      <c r="L16" s="20">
        <v>1103</v>
      </c>
      <c r="M16" s="34">
        <v>1158</v>
      </c>
      <c r="N16" s="8"/>
      <c r="O16" s="8"/>
    </row>
    <row r="17" spans="1:15" s="1" customFormat="1" ht="38.25">
      <c r="A17" s="43">
        <f t="shared" si="1"/>
        <v>10</v>
      </c>
      <c r="B17" s="59" t="s">
        <v>153</v>
      </c>
      <c r="C17" s="14" t="s">
        <v>8</v>
      </c>
      <c r="D17" s="14" t="s">
        <v>25</v>
      </c>
      <c r="E17" s="14" t="s">
        <v>12</v>
      </c>
      <c r="F17" s="14" t="s">
        <v>46</v>
      </c>
      <c r="G17" s="14" t="s">
        <v>12</v>
      </c>
      <c r="H17" s="14" t="s">
        <v>13</v>
      </c>
      <c r="I17" s="14" t="s">
        <v>46</v>
      </c>
      <c r="J17" s="23" t="s">
        <v>141</v>
      </c>
      <c r="K17" s="20">
        <f>SUM(K18:K21)</f>
        <v>16132.07</v>
      </c>
      <c r="L17" s="20">
        <f t="shared" ref="L17:M17" si="3">SUM(L18:L21)</f>
        <v>18785</v>
      </c>
      <c r="M17" s="35">
        <f t="shared" si="3"/>
        <v>15795.59</v>
      </c>
      <c r="N17" s="8"/>
      <c r="O17" s="8"/>
    </row>
    <row r="18" spans="1:15" s="1" customFormat="1" ht="44.25" customHeight="1">
      <c r="A18" s="43">
        <f t="shared" si="1"/>
        <v>11</v>
      </c>
      <c r="B18" s="59" t="s">
        <v>153</v>
      </c>
      <c r="C18" s="14" t="s">
        <v>8</v>
      </c>
      <c r="D18" s="14" t="s">
        <v>25</v>
      </c>
      <c r="E18" s="14" t="s">
        <v>18</v>
      </c>
      <c r="F18" s="14" t="s">
        <v>144</v>
      </c>
      <c r="G18" s="14" t="s">
        <v>14</v>
      </c>
      <c r="H18" s="14" t="s">
        <v>13</v>
      </c>
      <c r="I18" s="14" t="s">
        <v>16</v>
      </c>
      <c r="J18" s="23" t="s">
        <v>145</v>
      </c>
      <c r="K18" s="20">
        <v>5042.21</v>
      </c>
      <c r="L18" s="20">
        <v>5668.46</v>
      </c>
      <c r="M18" s="42">
        <v>4766.3900000000003</v>
      </c>
      <c r="N18" s="8"/>
      <c r="O18" s="8"/>
    </row>
    <row r="19" spans="1:15" s="1" customFormat="1" ht="63.75">
      <c r="A19" s="43">
        <f t="shared" si="1"/>
        <v>12</v>
      </c>
      <c r="B19" s="59" t="s">
        <v>153</v>
      </c>
      <c r="C19" s="14" t="s">
        <v>8</v>
      </c>
      <c r="D19" s="14" t="s">
        <v>25</v>
      </c>
      <c r="E19" s="14" t="s">
        <v>18</v>
      </c>
      <c r="F19" s="14" t="s">
        <v>146</v>
      </c>
      <c r="G19" s="14" t="s">
        <v>14</v>
      </c>
      <c r="H19" s="14" t="s">
        <v>13</v>
      </c>
      <c r="I19" s="14" t="s">
        <v>16</v>
      </c>
      <c r="J19" s="39" t="s">
        <v>147</v>
      </c>
      <c r="K19" s="20">
        <v>184.12</v>
      </c>
      <c r="L19" s="20">
        <v>152.80000000000001</v>
      </c>
      <c r="M19" s="42">
        <v>128.47999999999999</v>
      </c>
      <c r="N19" s="8"/>
      <c r="O19" s="8"/>
    </row>
    <row r="20" spans="1:15" s="1" customFormat="1" ht="38.25">
      <c r="A20" s="43">
        <f t="shared" si="1"/>
        <v>13</v>
      </c>
      <c r="B20" s="59" t="s">
        <v>153</v>
      </c>
      <c r="C20" s="14" t="s">
        <v>8</v>
      </c>
      <c r="D20" s="14" t="s">
        <v>25</v>
      </c>
      <c r="E20" s="14" t="s">
        <v>18</v>
      </c>
      <c r="F20" s="14" t="s">
        <v>148</v>
      </c>
      <c r="G20" s="14" t="s">
        <v>14</v>
      </c>
      <c r="H20" s="14" t="s">
        <v>13</v>
      </c>
      <c r="I20" s="14" t="s">
        <v>16</v>
      </c>
      <c r="J20" s="23" t="s">
        <v>149</v>
      </c>
      <c r="K20" s="20">
        <v>10905.74</v>
      </c>
      <c r="L20" s="20">
        <v>12791.22</v>
      </c>
      <c r="M20" s="42">
        <v>10755.65</v>
      </c>
      <c r="N20" s="8"/>
      <c r="O20" s="8"/>
    </row>
    <row r="21" spans="1:15" s="1" customFormat="1" ht="63.75">
      <c r="A21" s="43">
        <f t="shared" si="1"/>
        <v>14</v>
      </c>
      <c r="B21" s="59" t="s">
        <v>153</v>
      </c>
      <c r="C21" s="14" t="s">
        <v>8</v>
      </c>
      <c r="D21" s="14" t="s">
        <v>25</v>
      </c>
      <c r="E21" s="14" t="s">
        <v>18</v>
      </c>
      <c r="F21" s="14" t="s">
        <v>150</v>
      </c>
      <c r="G21" s="14" t="s">
        <v>14</v>
      </c>
      <c r="H21" s="14" t="s">
        <v>13</v>
      </c>
      <c r="I21" s="14" t="s">
        <v>16</v>
      </c>
      <c r="J21" s="19" t="s">
        <v>151</v>
      </c>
      <c r="K21" s="20"/>
      <c r="L21" s="20">
        <v>172.52</v>
      </c>
      <c r="M21" s="42">
        <v>145.07</v>
      </c>
      <c r="N21" s="8"/>
      <c r="O21" s="8"/>
    </row>
    <row r="22" spans="1:15" s="1" customFormat="1">
      <c r="A22" s="43">
        <f t="shared" si="1"/>
        <v>15</v>
      </c>
      <c r="B22" s="59" t="s">
        <v>48</v>
      </c>
      <c r="C22" s="14" t="s">
        <v>8</v>
      </c>
      <c r="D22" s="14" t="s">
        <v>29</v>
      </c>
      <c r="E22" s="14" t="s">
        <v>12</v>
      </c>
      <c r="F22" s="14" t="s">
        <v>46</v>
      </c>
      <c r="G22" s="14" t="s">
        <v>12</v>
      </c>
      <c r="H22" s="14" t="s">
        <v>13</v>
      </c>
      <c r="I22" s="14" t="s">
        <v>46</v>
      </c>
      <c r="J22" s="3" t="s">
        <v>44</v>
      </c>
      <c r="K22" s="21">
        <f>SUM(K27+K26+K23)</f>
        <v>18779</v>
      </c>
      <c r="L22" s="21">
        <f t="shared" ref="L22:M22" si="4">SUM(L27+L26+L23)</f>
        <v>19004</v>
      </c>
      <c r="M22" s="31">
        <f t="shared" si="4"/>
        <v>19375</v>
      </c>
      <c r="N22" s="8"/>
      <c r="O22" s="8"/>
    </row>
    <row r="23" spans="1:15" s="1" customFormat="1" ht="25.5">
      <c r="A23" s="43">
        <f t="shared" si="1"/>
        <v>16</v>
      </c>
      <c r="B23" s="59" t="s">
        <v>48</v>
      </c>
      <c r="C23" s="14" t="s">
        <v>8</v>
      </c>
      <c r="D23" s="14" t="s">
        <v>29</v>
      </c>
      <c r="E23" s="14" t="s">
        <v>18</v>
      </c>
      <c r="F23" s="14" t="s">
        <v>46</v>
      </c>
      <c r="G23" s="14" t="s">
        <v>18</v>
      </c>
      <c r="H23" s="14" t="s">
        <v>13</v>
      </c>
      <c r="I23" s="14" t="s">
        <v>16</v>
      </c>
      <c r="J23" s="3" t="s">
        <v>56</v>
      </c>
      <c r="K23" s="20">
        <f>SUM(K24:K25)</f>
        <v>17838</v>
      </c>
      <c r="L23" s="20">
        <f t="shared" ref="L23:M23" si="5">SUM(L24:L25)</f>
        <v>18373</v>
      </c>
      <c r="M23" s="35">
        <f t="shared" si="5"/>
        <v>18740</v>
      </c>
      <c r="N23" s="8"/>
      <c r="O23" s="8"/>
    </row>
    <row r="24" spans="1:15" s="1" customFormat="1" ht="25.5">
      <c r="A24" s="43">
        <f t="shared" si="1"/>
        <v>17</v>
      </c>
      <c r="B24" s="59" t="s">
        <v>48</v>
      </c>
      <c r="C24" s="14" t="s">
        <v>8</v>
      </c>
      <c r="D24" s="14" t="s">
        <v>29</v>
      </c>
      <c r="E24" s="14" t="s">
        <v>18</v>
      </c>
      <c r="F24" s="14" t="s">
        <v>15</v>
      </c>
      <c r="G24" s="14" t="s">
        <v>18</v>
      </c>
      <c r="H24" s="14" t="s">
        <v>13</v>
      </c>
      <c r="I24" s="14" t="s">
        <v>16</v>
      </c>
      <c r="J24" s="3" t="s">
        <v>56</v>
      </c>
      <c r="K24" s="20">
        <v>17824</v>
      </c>
      <c r="L24" s="20">
        <v>18367</v>
      </c>
      <c r="M24" s="36">
        <v>18737</v>
      </c>
      <c r="N24" s="8"/>
      <c r="O24" s="8"/>
    </row>
    <row r="25" spans="1:15" s="1" customFormat="1" ht="37.5" customHeight="1">
      <c r="A25" s="43">
        <f t="shared" si="1"/>
        <v>18</v>
      </c>
      <c r="B25" s="59" t="s">
        <v>48</v>
      </c>
      <c r="C25" s="14" t="s">
        <v>8</v>
      </c>
      <c r="D25" s="14" t="s">
        <v>29</v>
      </c>
      <c r="E25" s="14" t="s">
        <v>18</v>
      </c>
      <c r="F25" s="14" t="s">
        <v>19</v>
      </c>
      <c r="G25" s="14" t="s">
        <v>18</v>
      </c>
      <c r="H25" s="14" t="s">
        <v>13</v>
      </c>
      <c r="I25" s="14" t="s">
        <v>16</v>
      </c>
      <c r="J25" s="3" t="s">
        <v>103</v>
      </c>
      <c r="K25" s="20">
        <v>14</v>
      </c>
      <c r="L25" s="20">
        <v>6</v>
      </c>
      <c r="M25" s="36">
        <v>3</v>
      </c>
      <c r="N25" s="8"/>
      <c r="O25" s="8"/>
    </row>
    <row r="26" spans="1:15" s="1" customFormat="1" ht="15">
      <c r="A26" s="43">
        <f t="shared" si="1"/>
        <v>19</v>
      </c>
      <c r="B26" s="59" t="s">
        <v>48</v>
      </c>
      <c r="C26" s="14" t="s">
        <v>8</v>
      </c>
      <c r="D26" s="14" t="s">
        <v>29</v>
      </c>
      <c r="E26" s="14" t="s">
        <v>25</v>
      </c>
      <c r="F26" s="14" t="s">
        <v>15</v>
      </c>
      <c r="G26" s="14" t="s">
        <v>14</v>
      </c>
      <c r="H26" s="14" t="s">
        <v>13</v>
      </c>
      <c r="I26" s="14" t="s">
        <v>16</v>
      </c>
      <c r="J26" s="3" t="s">
        <v>65</v>
      </c>
      <c r="K26" s="20">
        <v>821</v>
      </c>
      <c r="L26" s="20">
        <v>388</v>
      </c>
      <c r="M26" s="34">
        <v>392</v>
      </c>
      <c r="N26" s="8"/>
      <c r="O26" s="8"/>
    </row>
    <row r="27" spans="1:15" s="1" customFormat="1" ht="51">
      <c r="A27" s="43"/>
      <c r="B27" s="59" t="s">
        <v>48</v>
      </c>
      <c r="C27" s="14" t="s">
        <v>8</v>
      </c>
      <c r="D27" s="14" t="s">
        <v>29</v>
      </c>
      <c r="E27" s="14" t="s">
        <v>64</v>
      </c>
      <c r="F27" s="14" t="s">
        <v>15</v>
      </c>
      <c r="G27" s="14" t="s">
        <v>18</v>
      </c>
      <c r="H27" s="14" t="s">
        <v>13</v>
      </c>
      <c r="I27" s="14" t="s">
        <v>16</v>
      </c>
      <c r="J27" s="23" t="s">
        <v>179</v>
      </c>
      <c r="K27" s="20">
        <v>120</v>
      </c>
      <c r="L27" s="20">
        <v>243</v>
      </c>
      <c r="M27" s="36">
        <v>243</v>
      </c>
      <c r="N27" s="8"/>
      <c r="O27" s="8"/>
    </row>
    <row r="28" spans="1:15" s="1" customFormat="1">
      <c r="A28" s="43">
        <f>SUM(A26+1)</f>
        <v>20</v>
      </c>
      <c r="B28" s="59" t="s">
        <v>48</v>
      </c>
      <c r="C28" s="14" t="s">
        <v>8</v>
      </c>
      <c r="D28" s="14" t="s">
        <v>24</v>
      </c>
      <c r="E28" s="14" t="s">
        <v>12</v>
      </c>
      <c r="F28" s="14" t="s">
        <v>46</v>
      </c>
      <c r="G28" s="14" t="s">
        <v>12</v>
      </c>
      <c r="H28" s="14" t="s">
        <v>13</v>
      </c>
      <c r="I28" s="14" t="s">
        <v>46</v>
      </c>
      <c r="J28" s="3" t="s">
        <v>1</v>
      </c>
      <c r="K28" s="21">
        <f>SUM(K29+K31)</f>
        <v>52281</v>
      </c>
      <c r="L28" s="21">
        <f t="shared" ref="L28:M28" si="6">SUM(L29+L31)</f>
        <v>52419</v>
      </c>
      <c r="M28" s="31">
        <f t="shared" si="6"/>
        <v>52489</v>
      </c>
      <c r="N28" s="8"/>
      <c r="O28" s="8"/>
    </row>
    <row r="29" spans="1:15" s="1" customFormat="1" ht="15">
      <c r="A29" s="43">
        <f t="shared" si="1"/>
        <v>21</v>
      </c>
      <c r="B29" s="59" t="s">
        <v>48</v>
      </c>
      <c r="C29" s="14" t="s">
        <v>8</v>
      </c>
      <c r="D29" s="14" t="s">
        <v>24</v>
      </c>
      <c r="E29" s="14" t="s">
        <v>14</v>
      </c>
      <c r="F29" s="14" t="s">
        <v>46</v>
      </c>
      <c r="G29" s="14" t="s">
        <v>12</v>
      </c>
      <c r="H29" s="14" t="s">
        <v>13</v>
      </c>
      <c r="I29" s="14" t="s">
        <v>16</v>
      </c>
      <c r="J29" s="3" t="s">
        <v>57</v>
      </c>
      <c r="K29" s="20">
        <f>SUM(K30)</f>
        <v>6900</v>
      </c>
      <c r="L29" s="20">
        <f t="shared" ref="L29:M29" si="7">SUM(L30)</f>
        <v>7038</v>
      </c>
      <c r="M29" s="35">
        <f t="shared" si="7"/>
        <v>7108</v>
      </c>
      <c r="N29" s="8"/>
      <c r="O29" s="8"/>
    </row>
    <row r="30" spans="1:15" s="1" customFormat="1" ht="51">
      <c r="A30" s="43">
        <f t="shared" si="1"/>
        <v>22</v>
      </c>
      <c r="B30" s="59" t="s">
        <v>48</v>
      </c>
      <c r="C30" s="14" t="s">
        <v>8</v>
      </c>
      <c r="D30" s="14" t="s">
        <v>24</v>
      </c>
      <c r="E30" s="14" t="s">
        <v>14</v>
      </c>
      <c r="F30" s="14" t="s">
        <v>19</v>
      </c>
      <c r="G30" s="14" t="s">
        <v>64</v>
      </c>
      <c r="H30" s="14" t="s">
        <v>13</v>
      </c>
      <c r="I30" s="14" t="s">
        <v>16</v>
      </c>
      <c r="J30" s="3" t="s">
        <v>109</v>
      </c>
      <c r="K30" s="20">
        <v>6900</v>
      </c>
      <c r="L30" s="20">
        <v>7038</v>
      </c>
      <c r="M30" s="34">
        <v>7108</v>
      </c>
      <c r="N30" s="8"/>
      <c r="O30" s="8"/>
    </row>
    <row r="31" spans="1:15" s="1" customFormat="1" ht="15">
      <c r="A31" s="43">
        <f t="shared" si="1"/>
        <v>23</v>
      </c>
      <c r="B31" s="59" t="s">
        <v>48</v>
      </c>
      <c r="C31" s="14" t="s">
        <v>8</v>
      </c>
      <c r="D31" s="14" t="s">
        <v>24</v>
      </c>
      <c r="E31" s="14" t="s">
        <v>24</v>
      </c>
      <c r="F31" s="14" t="s">
        <v>46</v>
      </c>
      <c r="G31" s="14" t="s">
        <v>12</v>
      </c>
      <c r="H31" s="14" t="s">
        <v>13</v>
      </c>
      <c r="I31" s="14" t="s">
        <v>16</v>
      </c>
      <c r="J31" s="3" t="s">
        <v>58</v>
      </c>
      <c r="K31" s="20">
        <f>SUM(K32+K34)</f>
        <v>45381</v>
      </c>
      <c r="L31" s="20">
        <f t="shared" ref="L31:M31" si="8">SUM(L32+L34)</f>
        <v>45381</v>
      </c>
      <c r="M31" s="35">
        <f t="shared" si="8"/>
        <v>45381</v>
      </c>
      <c r="N31" s="8"/>
      <c r="O31" s="8"/>
    </row>
    <row r="32" spans="1:15" s="1" customFormat="1" ht="25.5">
      <c r="A32" s="43">
        <f t="shared" si="1"/>
        <v>24</v>
      </c>
      <c r="B32" s="59" t="s">
        <v>48</v>
      </c>
      <c r="C32" s="14" t="s">
        <v>8</v>
      </c>
      <c r="D32" s="14" t="s">
        <v>24</v>
      </c>
      <c r="E32" s="14" t="s">
        <v>24</v>
      </c>
      <c r="F32" s="14" t="s">
        <v>20</v>
      </c>
      <c r="G32" s="14" t="s">
        <v>12</v>
      </c>
      <c r="H32" s="14" t="s">
        <v>13</v>
      </c>
      <c r="I32" s="14" t="s">
        <v>16</v>
      </c>
      <c r="J32" s="19" t="s">
        <v>180</v>
      </c>
      <c r="K32" s="20">
        <f>SUM(K33)</f>
        <v>39750</v>
      </c>
      <c r="L32" s="20">
        <f t="shared" ref="L32:M32" si="9">SUM(L33)</f>
        <v>43231</v>
      </c>
      <c r="M32" s="35">
        <f t="shared" si="9"/>
        <v>43231</v>
      </c>
      <c r="N32" s="8"/>
      <c r="O32" s="8"/>
    </row>
    <row r="33" spans="1:15" s="1" customFormat="1" ht="51">
      <c r="A33" s="43">
        <f t="shared" si="1"/>
        <v>25</v>
      </c>
      <c r="B33" s="59" t="s">
        <v>48</v>
      </c>
      <c r="C33" s="14" t="s">
        <v>8</v>
      </c>
      <c r="D33" s="14" t="s">
        <v>24</v>
      </c>
      <c r="E33" s="14" t="s">
        <v>24</v>
      </c>
      <c r="F33" s="14" t="s">
        <v>181</v>
      </c>
      <c r="G33" s="14" t="s">
        <v>64</v>
      </c>
      <c r="H33" s="14" t="s">
        <v>13</v>
      </c>
      <c r="I33" s="14" t="s">
        <v>16</v>
      </c>
      <c r="J33" s="19" t="s">
        <v>182</v>
      </c>
      <c r="K33" s="20">
        <v>39750</v>
      </c>
      <c r="L33" s="20">
        <v>43231</v>
      </c>
      <c r="M33" s="34">
        <v>43231</v>
      </c>
      <c r="N33" s="8"/>
      <c r="O33" s="8"/>
    </row>
    <row r="34" spans="1:15" s="1" customFormat="1" ht="25.5">
      <c r="A34" s="43">
        <f t="shared" si="1"/>
        <v>26</v>
      </c>
      <c r="B34" s="59" t="s">
        <v>48</v>
      </c>
      <c r="C34" s="14" t="s">
        <v>8</v>
      </c>
      <c r="D34" s="14" t="s">
        <v>24</v>
      </c>
      <c r="E34" s="14" t="s">
        <v>24</v>
      </c>
      <c r="F34" s="14" t="s">
        <v>21</v>
      </c>
      <c r="G34" s="14" t="s">
        <v>12</v>
      </c>
      <c r="H34" s="14" t="s">
        <v>13</v>
      </c>
      <c r="I34" s="14" t="s">
        <v>16</v>
      </c>
      <c r="J34" s="23" t="s">
        <v>183</v>
      </c>
      <c r="K34" s="20">
        <f>SUM(K35)</f>
        <v>5631</v>
      </c>
      <c r="L34" s="20">
        <f t="shared" ref="L34:M34" si="10">SUM(L35)</f>
        <v>2150</v>
      </c>
      <c r="M34" s="35">
        <f t="shared" si="10"/>
        <v>2150</v>
      </c>
      <c r="N34" s="8"/>
      <c r="O34" s="8"/>
    </row>
    <row r="35" spans="1:15" s="1" customFormat="1" ht="44.25" customHeight="1">
      <c r="A35" s="43">
        <f t="shared" si="1"/>
        <v>27</v>
      </c>
      <c r="B35" s="59" t="s">
        <v>48</v>
      </c>
      <c r="C35" s="14" t="s">
        <v>8</v>
      </c>
      <c r="D35" s="14" t="s">
        <v>24</v>
      </c>
      <c r="E35" s="14" t="s">
        <v>24</v>
      </c>
      <c r="F35" s="14" t="s">
        <v>184</v>
      </c>
      <c r="G35" s="14" t="s">
        <v>64</v>
      </c>
      <c r="H35" s="14" t="s">
        <v>13</v>
      </c>
      <c r="I35" s="14" t="s">
        <v>16</v>
      </c>
      <c r="J35" s="23" t="s">
        <v>185</v>
      </c>
      <c r="K35" s="20">
        <v>5631</v>
      </c>
      <c r="L35" s="20">
        <v>2150</v>
      </c>
      <c r="M35" s="34">
        <v>2150</v>
      </c>
      <c r="N35" s="8"/>
      <c r="O35" s="8"/>
    </row>
    <row r="36" spans="1:15" s="1" customFormat="1">
      <c r="A36" s="43">
        <f t="shared" si="1"/>
        <v>28</v>
      </c>
      <c r="B36" s="59" t="s">
        <v>46</v>
      </c>
      <c r="C36" s="14" t="s">
        <v>8</v>
      </c>
      <c r="D36" s="14" t="s">
        <v>23</v>
      </c>
      <c r="E36" s="14" t="s">
        <v>12</v>
      </c>
      <c r="F36" s="14" t="s">
        <v>46</v>
      </c>
      <c r="G36" s="14" t="s">
        <v>12</v>
      </c>
      <c r="H36" s="14" t="s">
        <v>13</v>
      </c>
      <c r="I36" s="14" t="s">
        <v>46</v>
      </c>
      <c r="J36" s="3" t="s">
        <v>45</v>
      </c>
      <c r="K36" s="21">
        <f>SUM(K37:K38)</f>
        <v>16400</v>
      </c>
      <c r="L36" s="21">
        <f>SUM(L37:L38)</f>
        <v>16400</v>
      </c>
      <c r="M36" s="31">
        <f t="shared" ref="M36" si="11">SUM(M37:M37)</f>
        <v>17230</v>
      </c>
      <c r="N36" s="8"/>
      <c r="O36" s="8"/>
    </row>
    <row r="37" spans="1:15" s="1" customFormat="1" ht="76.5">
      <c r="A37" s="43">
        <f t="shared" si="1"/>
        <v>29</v>
      </c>
      <c r="B37" s="59" t="s">
        <v>48</v>
      </c>
      <c r="C37" s="14" t="s">
        <v>8</v>
      </c>
      <c r="D37" s="14" t="s">
        <v>23</v>
      </c>
      <c r="E37" s="14" t="s">
        <v>25</v>
      </c>
      <c r="F37" s="14" t="s">
        <v>15</v>
      </c>
      <c r="G37" s="14" t="s">
        <v>14</v>
      </c>
      <c r="H37" s="14" t="s">
        <v>98</v>
      </c>
      <c r="I37" s="14" t="s">
        <v>16</v>
      </c>
      <c r="J37" s="2" t="s">
        <v>84</v>
      </c>
      <c r="K37" s="20">
        <v>16371</v>
      </c>
      <c r="L37" s="20">
        <v>16400</v>
      </c>
      <c r="M37" s="36">
        <v>17230</v>
      </c>
      <c r="N37" s="8"/>
      <c r="O37" s="8"/>
    </row>
    <row r="38" spans="1:15" s="1" customFormat="1" ht="38.25">
      <c r="A38" s="43"/>
      <c r="B38" s="59" t="s">
        <v>102</v>
      </c>
      <c r="C38" s="14" t="s">
        <v>8</v>
      </c>
      <c r="D38" s="14" t="s">
        <v>23</v>
      </c>
      <c r="E38" s="14" t="s">
        <v>22</v>
      </c>
      <c r="F38" s="14" t="s">
        <v>175</v>
      </c>
      <c r="G38" s="14" t="s">
        <v>14</v>
      </c>
      <c r="H38" s="14" t="s">
        <v>98</v>
      </c>
      <c r="I38" s="14" t="s">
        <v>16</v>
      </c>
      <c r="J38" s="2" t="s">
        <v>176</v>
      </c>
      <c r="K38" s="20">
        <v>29</v>
      </c>
      <c r="L38" s="20"/>
      <c r="M38" s="36"/>
      <c r="N38" s="8"/>
      <c r="O38" s="8"/>
    </row>
    <row r="39" spans="1:15" s="1" customFormat="1" ht="38.25">
      <c r="A39" s="43">
        <f>SUM(A37+1)</f>
        <v>30</v>
      </c>
      <c r="B39" s="59" t="s">
        <v>48</v>
      </c>
      <c r="C39" s="14" t="s">
        <v>8</v>
      </c>
      <c r="D39" s="14" t="s">
        <v>79</v>
      </c>
      <c r="E39" s="14" t="s">
        <v>12</v>
      </c>
      <c r="F39" s="14" t="s">
        <v>46</v>
      </c>
      <c r="G39" s="14" t="s">
        <v>12</v>
      </c>
      <c r="H39" s="14" t="s">
        <v>13</v>
      </c>
      <c r="I39" s="14" t="s">
        <v>16</v>
      </c>
      <c r="J39" s="3" t="s">
        <v>80</v>
      </c>
      <c r="K39" s="21">
        <f>SUM(K40:K40)</f>
        <v>1</v>
      </c>
      <c r="L39" s="21"/>
      <c r="M39" s="34"/>
      <c r="N39" s="8"/>
      <c r="O39" s="8"/>
    </row>
    <row r="40" spans="1:15" s="1" customFormat="1" ht="51">
      <c r="A40" s="43">
        <f t="shared" si="1"/>
        <v>31</v>
      </c>
      <c r="B40" s="59" t="s">
        <v>48</v>
      </c>
      <c r="C40" s="14" t="s">
        <v>8</v>
      </c>
      <c r="D40" s="14" t="s">
        <v>79</v>
      </c>
      <c r="E40" s="14" t="s">
        <v>64</v>
      </c>
      <c r="F40" s="14" t="s">
        <v>111</v>
      </c>
      <c r="G40" s="14" t="s">
        <v>64</v>
      </c>
      <c r="H40" s="14" t="s">
        <v>13</v>
      </c>
      <c r="I40" s="14" t="s">
        <v>16</v>
      </c>
      <c r="J40" s="3" t="s">
        <v>81</v>
      </c>
      <c r="K40" s="20">
        <v>1</v>
      </c>
      <c r="L40" s="20"/>
      <c r="M40" s="34"/>
      <c r="N40" s="8"/>
      <c r="O40" s="8"/>
    </row>
    <row r="41" spans="1:15" s="1" customFormat="1" ht="58.5" customHeight="1">
      <c r="A41" s="43">
        <f t="shared" si="1"/>
        <v>32</v>
      </c>
      <c r="B41" s="59" t="s">
        <v>102</v>
      </c>
      <c r="C41" s="14" t="s">
        <v>8</v>
      </c>
      <c r="D41" s="14" t="s">
        <v>30</v>
      </c>
      <c r="E41" s="14" t="s">
        <v>12</v>
      </c>
      <c r="F41" s="14" t="s">
        <v>46</v>
      </c>
      <c r="G41" s="14" t="s">
        <v>12</v>
      </c>
      <c r="H41" s="14" t="s">
        <v>13</v>
      </c>
      <c r="I41" s="14" t="s">
        <v>46</v>
      </c>
      <c r="J41" s="3" t="s">
        <v>0</v>
      </c>
      <c r="K41" s="21">
        <f>SUM(K43+K45+K47+K50)</f>
        <v>49461.919999999998</v>
      </c>
      <c r="L41" s="21">
        <f t="shared" ref="L41:M41" si="12">SUM(L43+L45+L47+L50)</f>
        <v>39858.720000000001</v>
      </c>
      <c r="M41" s="31">
        <f t="shared" si="12"/>
        <v>39859.72</v>
      </c>
      <c r="N41" s="8"/>
      <c r="O41" s="8"/>
    </row>
    <row r="42" spans="1:15" s="1" customFormat="1" ht="102">
      <c r="A42" s="43">
        <f t="shared" si="1"/>
        <v>33</v>
      </c>
      <c r="B42" s="59" t="s">
        <v>102</v>
      </c>
      <c r="C42" s="14" t="s">
        <v>8</v>
      </c>
      <c r="D42" s="14" t="s">
        <v>30</v>
      </c>
      <c r="E42" s="14" t="s">
        <v>29</v>
      </c>
      <c r="F42" s="14" t="s">
        <v>46</v>
      </c>
      <c r="G42" s="14" t="s">
        <v>12</v>
      </c>
      <c r="H42" s="14" t="s">
        <v>13</v>
      </c>
      <c r="I42" s="14" t="s">
        <v>28</v>
      </c>
      <c r="J42" s="3" t="s">
        <v>85</v>
      </c>
      <c r="K42" s="20">
        <f>SUM(K43+K45)</f>
        <v>45393.2</v>
      </c>
      <c r="L42" s="20">
        <f t="shared" ref="L42:M42" si="13">SUM(L43+L45)</f>
        <v>35688</v>
      </c>
      <c r="M42" s="35">
        <f t="shared" si="13"/>
        <v>35688</v>
      </c>
      <c r="N42" s="8"/>
      <c r="O42" s="8"/>
    </row>
    <row r="43" spans="1:15" s="1" customFormat="1" ht="76.5">
      <c r="A43" s="43">
        <f t="shared" si="1"/>
        <v>34</v>
      </c>
      <c r="B43" s="59" t="s">
        <v>102</v>
      </c>
      <c r="C43" s="14" t="s">
        <v>8</v>
      </c>
      <c r="D43" s="14" t="s">
        <v>30</v>
      </c>
      <c r="E43" s="14" t="s">
        <v>29</v>
      </c>
      <c r="F43" s="14" t="s">
        <v>15</v>
      </c>
      <c r="G43" s="14" t="s">
        <v>12</v>
      </c>
      <c r="H43" s="14" t="s">
        <v>13</v>
      </c>
      <c r="I43" s="14" t="s">
        <v>28</v>
      </c>
      <c r="J43" s="23" t="s">
        <v>104</v>
      </c>
      <c r="K43" s="20">
        <f>SUM(K44)</f>
        <v>43293.2</v>
      </c>
      <c r="L43" s="20">
        <f t="shared" ref="L43:M43" si="14">SUM(L44)</f>
        <v>33688</v>
      </c>
      <c r="M43" s="35">
        <f t="shared" si="14"/>
        <v>33688</v>
      </c>
      <c r="N43" s="8"/>
      <c r="O43" s="8"/>
    </row>
    <row r="44" spans="1:15" s="1" customFormat="1" ht="90.75" customHeight="1">
      <c r="A44" s="43">
        <f t="shared" si="1"/>
        <v>35</v>
      </c>
      <c r="B44" s="59" t="s">
        <v>102</v>
      </c>
      <c r="C44" s="15" t="s">
        <v>8</v>
      </c>
      <c r="D44" s="15" t="s">
        <v>30</v>
      </c>
      <c r="E44" s="15" t="s">
        <v>29</v>
      </c>
      <c r="F44" s="15" t="s">
        <v>17</v>
      </c>
      <c r="G44" s="15" t="s">
        <v>64</v>
      </c>
      <c r="H44" s="15" t="s">
        <v>13</v>
      </c>
      <c r="I44" s="15" t="s">
        <v>28</v>
      </c>
      <c r="J44" s="23" t="s">
        <v>121</v>
      </c>
      <c r="K44" s="20">
        <v>43293.2</v>
      </c>
      <c r="L44" s="20">
        <v>33688</v>
      </c>
      <c r="M44" s="36">
        <v>33688</v>
      </c>
      <c r="N44" s="8"/>
      <c r="O44" s="8"/>
    </row>
    <row r="45" spans="1:15" s="1" customFormat="1" ht="89.25">
      <c r="A45" s="43">
        <f t="shared" si="1"/>
        <v>36</v>
      </c>
      <c r="B45" s="59" t="s">
        <v>102</v>
      </c>
      <c r="C45" s="14" t="s">
        <v>8</v>
      </c>
      <c r="D45" s="14" t="s">
        <v>30</v>
      </c>
      <c r="E45" s="14" t="s">
        <v>29</v>
      </c>
      <c r="F45" s="14" t="s">
        <v>20</v>
      </c>
      <c r="G45" s="14" t="s">
        <v>12</v>
      </c>
      <c r="H45" s="14" t="s">
        <v>13</v>
      </c>
      <c r="I45" s="14" t="s">
        <v>28</v>
      </c>
      <c r="J45" s="23" t="s">
        <v>105</v>
      </c>
      <c r="K45" s="20">
        <f>SUM(K46)</f>
        <v>2100</v>
      </c>
      <c r="L45" s="20">
        <f t="shared" ref="L45:M45" si="15">SUM(L46)</f>
        <v>2000</v>
      </c>
      <c r="M45" s="35">
        <f t="shared" si="15"/>
        <v>2000</v>
      </c>
      <c r="N45" s="8"/>
      <c r="O45" s="8"/>
    </row>
    <row r="46" spans="1:15" s="1" customFormat="1" ht="54" customHeight="1">
      <c r="A46" s="43">
        <f t="shared" si="1"/>
        <v>37</v>
      </c>
      <c r="B46" s="59" t="s">
        <v>102</v>
      </c>
      <c r="C46" s="15" t="s">
        <v>8</v>
      </c>
      <c r="D46" s="15" t="s">
        <v>30</v>
      </c>
      <c r="E46" s="15" t="s">
        <v>29</v>
      </c>
      <c r="F46" s="15" t="s">
        <v>66</v>
      </c>
      <c r="G46" s="15" t="s">
        <v>64</v>
      </c>
      <c r="H46" s="15" t="s">
        <v>13</v>
      </c>
      <c r="I46" s="15" t="s">
        <v>28</v>
      </c>
      <c r="J46" s="23" t="s">
        <v>106</v>
      </c>
      <c r="K46" s="20">
        <v>2100</v>
      </c>
      <c r="L46" s="20">
        <v>2000</v>
      </c>
      <c r="M46" s="34">
        <v>2000</v>
      </c>
      <c r="N46" s="8"/>
      <c r="O46" s="8"/>
    </row>
    <row r="47" spans="1:15" s="1" customFormat="1" ht="25.5">
      <c r="A47" s="43">
        <f t="shared" si="1"/>
        <v>38</v>
      </c>
      <c r="B47" s="59" t="s">
        <v>102</v>
      </c>
      <c r="C47" s="15" t="s">
        <v>8</v>
      </c>
      <c r="D47" s="15" t="s">
        <v>30</v>
      </c>
      <c r="E47" s="15" t="s">
        <v>22</v>
      </c>
      <c r="F47" s="15" t="s">
        <v>46</v>
      </c>
      <c r="G47" s="15" t="s">
        <v>12</v>
      </c>
      <c r="H47" s="15" t="s">
        <v>13</v>
      </c>
      <c r="I47" s="15" t="s">
        <v>28</v>
      </c>
      <c r="J47" s="2" t="s">
        <v>75</v>
      </c>
      <c r="K47" s="20">
        <f>SUM(K48)</f>
        <v>40.08</v>
      </c>
      <c r="L47" s="20">
        <f t="shared" ref="L47:M48" si="16">SUM(L48)</f>
        <v>12</v>
      </c>
      <c r="M47" s="35">
        <f t="shared" si="16"/>
        <v>13</v>
      </c>
      <c r="N47" s="8"/>
      <c r="O47" s="8"/>
    </row>
    <row r="48" spans="1:15" s="1" customFormat="1" ht="51">
      <c r="A48" s="43">
        <f t="shared" si="1"/>
        <v>39</v>
      </c>
      <c r="B48" s="59" t="s">
        <v>102</v>
      </c>
      <c r="C48" s="15" t="s">
        <v>8</v>
      </c>
      <c r="D48" s="15" t="s">
        <v>30</v>
      </c>
      <c r="E48" s="15" t="s">
        <v>22</v>
      </c>
      <c r="F48" s="15" t="s">
        <v>15</v>
      </c>
      <c r="G48" s="15" t="s">
        <v>12</v>
      </c>
      <c r="H48" s="15" t="s">
        <v>13</v>
      </c>
      <c r="I48" s="15" t="s">
        <v>28</v>
      </c>
      <c r="J48" s="2" t="s">
        <v>86</v>
      </c>
      <c r="K48" s="20">
        <f>SUM(K49)</f>
        <v>40.08</v>
      </c>
      <c r="L48" s="20">
        <f t="shared" si="16"/>
        <v>12</v>
      </c>
      <c r="M48" s="35">
        <f t="shared" si="16"/>
        <v>13</v>
      </c>
      <c r="N48" s="8"/>
      <c r="O48" s="8"/>
    </row>
    <row r="49" spans="1:15" s="1" customFormat="1" ht="63.75">
      <c r="A49" s="43">
        <f t="shared" si="1"/>
        <v>40</v>
      </c>
      <c r="B49" s="59" t="s">
        <v>102</v>
      </c>
      <c r="C49" s="15" t="s">
        <v>8</v>
      </c>
      <c r="D49" s="15" t="s">
        <v>30</v>
      </c>
      <c r="E49" s="15" t="s">
        <v>22</v>
      </c>
      <c r="F49" s="15" t="s">
        <v>82</v>
      </c>
      <c r="G49" s="15" t="s">
        <v>64</v>
      </c>
      <c r="H49" s="15" t="s">
        <v>13</v>
      </c>
      <c r="I49" s="15" t="s">
        <v>28</v>
      </c>
      <c r="J49" s="2" t="s">
        <v>83</v>
      </c>
      <c r="K49" s="20">
        <v>40.08</v>
      </c>
      <c r="L49" s="20">
        <v>12</v>
      </c>
      <c r="M49" s="34">
        <v>13</v>
      </c>
      <c r="N49" s="8"/>
      <c r="O49" s="8"/>
    </row>
    <row r="50" spans="1:15" s="1" customFormat="1" ht="53.25" customHeight="1">
      <c r="A50" s="43">
        <f t="shared" si="1"/>
        <v>41</v>
      </c>
      <c r="B50" s="59" t="s">
        <v>102</v>
      </c>
      <c r="C50" s="15" t="s">
        <v>8</v>
      </c>
      <c r="D50" s="15" t="s">
        <v>30</v>
      </c>
      <c r="E50" s="15" t="s">
        <v>79</v>
      </c>
      <c r="F50" s="15" t="s">
        <v>46</v>
      </c>
      <c r="G50" s="15" t="s">
        <v>12</v>
      </c>
      <c r="H50" s="15" t="s">
        <v>13</v>
      </c>
      <c r="I50" s="15" t="s">
        <v>28</v>
      </c>
      <c r="J50" s="2" t="s">
        <v>110</v>
      </c>
      <c r="K50" s="20">
        <f>SUM(K51)</f>
        <v>4028.64</v>
      </c>
      <c r="L50" s="20">
        <f t="shared" ref="L50:M50" si="17">SUM(L51)</f>
        <v>4158.72</v>
      </c>
      <c r="M50" s="35">
        <f t="shared" si="17"/>
        <v>4158.72</v>
      </c>
      <c r="N50" s="8"/>
      <c r="O50" s="8"/>
    </row>
    <row r="51" spans="1:15" s="1" customFormat="1" ht="53.25" customHeight="1">
      <c r="A51" s="43">
        <f t="shared" si="1"/>
        <v>42</v>
      </c>
      <c r="B51" s="59" t="s">
        <v>102</v>
      </c>
      <c r="C51" s="15" t="s">
        <v>8</v>
      </c>
      <c r="D51" s="15" t="s">
        <v>30</v>
      </c>
      <c r="E51" s="15" t="s">
        <v>79</v>
      </c>
      <c r="F51" s="15" t="s">
        <v>76</v>
      </c>
      <c r="G51" s="15" t="s">
        <v>64</v>
      </c>
      <c r="H51" s="15" t="s">
        <v>13</v>
      </c>
      <c r="I51" s="15" t="s">
        <v>28</v>
      </c>
      <c r="J51" s="2" t="s">
        <v>107</v>
      </c>
      <c r="K51" s="20">
        <v>4028.64</v>
      </c>
      <c r="L51" s="20">
        <v>4158.72</v>
      </c>
      <c r="M51" s="42">
        <v>4158.72</v>
      </c>
      <c r="N51" s="8"/>
      <c r="O51" s="8"/>
    </row>
    <row r="52" spans="1:15" s="1" customFormat="1" ht="25.5">
      <c r="A52" s="43">
        <f t="shared" si="1"/>
        <v>43</v>
      </c>
      <c r="B52" s="59" t="s">
        <v>116</v>
      </c>
      <c r="C52" s="14" t="s">
        <v>8</v>
      </c>
      <c r="D52" s="14" t="s">
        <v>31</v>
      </c>
      <c r="E52" s="14" t="s">
        <v>12</v>
      </c>
      <c r="F52" s="14" t="s">
        <v>46</v>
      </c>
      <c r="G52" s="14" t="s">
        <v>12</v>
      </c>
      <c r="H52" s="14" t="s">
        <v>13</v>
      </c>
      <c r="I52" s="14" t="s">
        <v>46</v>
      </c>
      <c r="J52" s="3" t="s">
        <v>3</v>
      </c>
      <c r="K52" s="21">
        <f>SUM(K53:K56)</f>
        <v>3800</v>
      </c>
      <c r="L52" s="21">
        <f t="shared" ref="L52:M52" si="18">SUM(L53:L56)</f>
        <v>5382</v>
      </c>
      <c r="M52" s="31">
        <f t="shared" si="18"/>
        <v>5597</v>
      </c>
      <c r="N52" s="8"/>
      <c r="O52" s="8"/>
    </row>
    <row r="53" spans="1:15" s="1" customFormat="1" ht="38.25">
      <c r="A53" s="43">
        <f t="shared" si="1"/>
        <v>44</v>
      </c>
      <c r="B53" s="59" t="s">
        <v>116</v>
      </c>
      <c r="C53" s="14" t="s">
        <v>8</v>
      </c>
      <c r="D53" s="14" t="s">
        <v>31</v>
      </c>
      <c r="E53" s="14" t="s">
        <v>14</v>
      </c>
      <c r="F53" s="14" t="s">
        <v>15</v>
      </c>
      <c r="G53" s="14" t="s">
        <v>14</v>
      </c>
      <c r="H53" s="14" t="s">
        <v>13</v>
      </c>
      <c r="I53" s="14" t="s">
        <v>28</v>
      </c>
      <c r="J53" s="3" t="s">
        <v>117</v>
      </c>
      <c r="K53" s="20">
        <v>2554</v>
      </c>
      <c r="L53" s="20">
        <v>2697.6</v>
      </c>
      <c r="M53" s="36">
        <v>2795.3</v>
      </c>
      <c r="N53" s="8"/>
      <c r="O53" s="8"/>
    </row>
    <row r="54" spans="1:15" s="1" customFormat="1" ht="38.25">
      <c r="A54" s="43">
        <f t="shared" si="1"/>
        <v>45</v>
      </c>
      <c r="B54" s="59" t="s">
        <v>116</v>
      </c>
      <c r="C54" s="14" t="s">
        <v>8</v>
      </c>
      <c r="D54" s="14" t="s">
        <v>31</v>
      </c>
      <c r="E54" s="14" t="s">
        <v>14</v>
      </c>
      <c r="F54" s="14" t="s">
        <v>19</v>
      </c>
      <c r="G54" s="14" t="s">
        <v>14</v>
      </c>
      <c r="H54" s="14" t="s">
        <v>13</v>
      </c>
      <c r="I54" s="14" t="s">
        <v>28</v>
      </c>
      <c r="J54" s="3" t="s">
        <v>118</v>
      </c>
      <c r="K54" s="20">
        <v>18</v>
      </c>
      <c r="L54" s="20">
        <v>28</v>
      </c>
      <c r="M54" s="36">
        <v>40.4</v>
      </c>
      <c r="N54" s="8"/>
      <c r="O54" s="8"/>
    </row>
    <row r="55" spans="1:15" s="1" customFormat="1" ht="25.5">
      <c r="A55" s="43">
        <f t="shared" si="1"/>
        <v>46</v>
      </c>
      <c r="B55" s="59" t="s">
        <v>116</v>
      </c>
      <c r="C55" s="14" t="s">
        <v>8</v>
      </c>
      <c r="D55" s="14" t="s">
        <v>31</v>
      </c>
      <c r="E55" s="14" t="s">
        <v>14</v>
      </c>
      <c r="F55" s="14" t="s">
        <v>20</v>
      </c>
      <c r="G55" s="14" t="s">
        <v>14</v>
      </c>
      <c r="H55" s="14" t="s">
        <v>13</v>
      </c>
      <c r="I55" s="14" t="s">
        <v>28</v>
      </c>
      <c r="J55" s="3" t="s">
        <v>119</v>
      </c>
      <c r="K55" s="20">
        <v>159</v>
      </c>
      <c r="L55" s="20">
        <v>69.900000000000006</v>
      </c>
      <c r="M55" s="36">
        <v>100.9</v>
      </c>
      <c r="N55" s="8"/>
      <c r="O55" s="8"/>
    </row>
    <row r="56" spans="1:15" s="1" customFormat="1" ht="25.5">
      <c r="A56" s="43">
        <f t="shared" si="1"/>
        <v>47</v>
      </c>
      <c r="B56" s="59" t="s">
        <v>116</v>
      </c>
      <c r="C56" s="14" t="s">
        <v>8</v>
      </c>
      <c r="D56" s="14" t="s">
        <v>31</v>
      </c>
      <c r="E56" s="14" t="s">
        <v>14</v>
      </c>
      <c r="F56" s="14" t="s">
        <v>21</v>
      </c>
      <c r="G56" s="14" t="s">
        <v>14</v>
      </c>
      <c r="H56" s="14" t="s">
        <v>13</v>
      </c>
      <c r="I56" s="14" t="s">
        <v>28</v>
      </c>
      <c r="J56" s="3" t="s">
        <v>120</v>
      </c>
      <c r="K56" s="20">
        <v>1069</v>
      </c>
      <c r="L56" s="20">
        <v>2586.5</v>
      </c>
      <c r="M56" s="36">
        <v>2660.4</v>
      </c>
      <c r="N56" s="8"/>
      <c r="O56" s="8"/>
    </row>
    <row r="57" spans="1:15" s="1" customFormat="1" ht="38.25">
      <c r="A57" s="43">
        <f t="shared" si="1"/>
        <v>48</v>
      </c>
      <c r="B57" s="59" t="s">
        <v>46</v>
      </c>
      <c r="C57" s="14" t="s">
        <v>8</v>
      </c>
      <c r="D57" s="14" t="s">
        <v>87</v>
      </c>
      <c r="E57" s="14" t="s">
        <v>12</v>
      </c>
      <c r="F57" s="14" t="s">
        <v>46</v>
      </c>
      <c r="G57" s="14" t="s">
        <v>12</v>
      </c>
      <c r="H57" s="14" t="s">
        <v>13</v>
      </c>
      <c r="I57" s="14" t="s">
        <v>46</v>
      </c>
      <c r="J57" s="3" t="s">
        <v>122</v>
      </c>
      <c r="K57" s="21">
        <f>SUM(K58+K60+K62)</f>
        <v>4329</v>
      </c>
      <c r="L57" s="21">
        <f>SUM(L58+L60+L62)</f>
        <v>2343</v>
      </c>
      <c r="M57" s="31">
        <f>SUM(M58+M60+M62)</f>
        <v>2446</v>
      </c>
      <c r="N57" s="8"/>
      <c r="O57" s="8"/>
    </row>
    <row r="58" spans="1:15" s="1" customFormat="1" ht="38.25">
      <c r="A58" s="43">
        <f t="shared" si="1"/>
        <v>49</v>
      </c>
      <c r="B58" s="59" t="s">
        <v>46</v>
      </c>
      <c r="C58" s="14" t="s">
        <v>8</v>
      </c>
      <c r="D58" s="14" t="s">
        <v>87</v>
      </c>
      <c r="E58" s="14" t="s">
        <v>14</v>
      </c>
      <c r="F58" s="14" t="s">
        <v>131</v>
      </c>
      <c r="G58" s="14" t="s">
        <v>12</v>
      </c>
      <c r="H58" s="14" t="s">
        <v>13</v>
      </c>
      <c r="I58" s="14" t="s">
        <v>46</v>
      </c>
      <c r="J58" s="3" t="s">
        <v>130</v>
      </c>
      <c r="K58" s="20">
        <f>SUM(K59:K59)</f>
        <v>473.75</v>
      </c>
      <c r="L58" s="20">
        <f t="shared" ref="L58:M58" si="19">SUM(L59:L59)</f>
        <v>382</v>
      </c>
      <c r="M58" s="35">
        <f t="shared" si="19"/>
        <v>382</v>
      </c>
      <c r="N58" s="8"/>
      <c r="O58" s="8"/>
    </row>
    <row r="59" spans="1:15" s="1" customFormat="1" ht="38.25">
      <c r="A59" s="43">
        <f t="shared" si="1"/>
        <v>50</v>
      </c>
      <c r="B59" s="59" t="s">
        <v>99</v>
      </c>
      <c r="C59" s="14" t="s">
        <v>8</v>
      </c>
      <c r="D59" s="14" t="s">
        <v>87</v>
      </c>
      <c r="E59" s="14" t="s">
        <v>14</v>
      </c>
      <c r="F59" s="14" t="s">
        <v>113</v>
      </c>
      <c r="G59" s="14" t="s">
        <v>64</v>
      </c>
      <c r="H59" s="14" t="s">
        <v>13</v>
      </c>
      <c r="I59" s="14" t="s">
        <v>26</v>
      </c>
      <c r="J59" s="3" t="s">
        <v>132</v>
      </c>
      <c r="K59" s="20">
        <v>473.75</v>
      </c>
      <c r="L59" s="20">
        <v>382</v>
      </c>
      <c r="M59" s="34">
        <v>382</v>
      </c>
      <c r="N59" s="8"/>
      <c r="O59" s="8"/>
    </row>
    <row r="60" spans="1:15" s="1" customFormat="1" ht="25.5">
      <c r="A60" s="43">
        <f t="shared" si="1"/>
        <v>51</v>
      </c>
      <c r="B60" s="59" t="s">
        <v>46</v>
      </c>
      <c r="C60" s="14" t="s">
        <v>8</v>
      </c>
      <c r="D60" s="14" t="s">
        <v>87</v>
      </c>
      <c r="E60" s="14" t="s">
        <v>18</v>
      </c>
      <c r="F60" s="14" t="s">
        <v>131</v>
      </c>
      <c r="G60" s="14" t="s">
        <v>12</v>
      </c>
      <c r="H60" s="14" t="s">
        <v>13</v>
      </c>
      <c r="I60" s="14" t="s">
        <v>26</v>
      </c>
      <c r="J60" s="3" t="s">
        <v>133</v>
      </c>
      <c r="K60" s="20">
        <f>SUM(K61:K61)</f>
        <v>3755.25</v>
      </c>
      <c r="L60" s="20">
        <f>SUM(L61:L61)</f>
        <v>1744</v>
      </c>
      <c r="M60" s="35">
        <f>SUM(M61:M61)</f>
        <v>1844</v>
      </c>
      <c r="N60" s="8"/>
      <c r="O60" s="8"/>
    </row>
    <row r="61" spans="1:15" s="1" customFormat="1" ht="15">
      <c r="A61" s="43">
        <f t="shared" si="1"/>
        <v>52</v>
      </c>
      <c r="B61" s="59" t="s">
        <v>102</v>
      </c>
      <c r="C61" s="14" t="s">
        <v>8</v>
      </c>
      <c r="D61" s="14" t="s">
        <v>87</v>
      </c>
      <c r="E61" s="14" t="s">
        <v>18</v>
      </c>
      <c r="F61" s="14" t="s">
        <v>113</v>
      </c>
      <c r="G61" s="14" t="s">
        <v>64</v>
      </c>
      <c r="H61" s="14" t="s">
        <v>13</v>
      </c>
      <c r="I61" s="14" t="s">
        <v>26</v>
      </c>
      <c r="J61" s="24" t="s">
        <v>112</v>
      </c>
      <c r="K61" s="20">
        <v>3755.25</v>
      </c>
      <c r="L61" s="20">
        <v>1744</v>
      </c>
      <c r="M61" s="34">
        <v>1844</v>
      </c>
      <c r="N61" s="8"/>
      <c r="O61" s="8"/>
    </row>
    <row r="62" spans="1:15" s="1" customFormat="1" ht="38.25">
      <c r="A62" s="43">
        <f t="shared" si="1"/>
        <v>53</v>
      </c>
      <c r="B62" s="59" t="s">
        <v>46</v>
      </c>
      <c r="C62" s="14" t="s">
        <v>8</v>
      </c>
      <c r="D62" s="14" t="s">
        <v>87</v>
      </c>
      <c r="E62" s="14" t="s">
        <v>18</v>
      </c>
      <c r="F62" s="14" t="s">
        <v>137</v>
      </c>
      <c r="G62" s="14" t="s">
        <v>64</v>
      </c>
      <c r="H62" s="14" t="s">
        <v>13</v>
      </c>
      <c r="I62" s="14" t="s">
        <v>26</v>
      </c>
      <c r="J62" s="25" t="s">
        <v>138</v>
      </c>
      <c r="K62" s="20">
        <f>SUM(K63:K63)</f>
        <v>100</v>
      </c>
      <c r="L62" s="20">
        <f>SUM(L63:L63)</f>
        <v>217</v>
      </c>
      <c r="M62" s="35">
        <f>SUM(M63:M63)</f>
        <v>220</v>
      </c>
      <c r="N62" s="8"/>
      <c r="O62" s="8"/>
    </row>
    <row r="63" spans="1:15" s="1" customFormat="1" ht="38.25">
      <c r="A63" s="43">
        <f t="shared" si="1"/>
        <v>54</v>
      </c>
      <c r="B63" s="59" t="s">
        <v>102</v>
      </c>
      <c r="C63" s="14" t="s">
        <v>8</v>
      </c>
      <c r="D63" s="14" t="s">
        <v>87</v>
      </c>
      <c r="E63" s="14" t="s">
        <v>18</v>
      </c>
      <c r="F63" s="14" t="s">
        <v>137</v>
      </c>
      <c r="G63" s="14" t="s">
        <v>64</v>
      </c>
      <c r="H63" s="14" t="s">
        <v>13</v>
      </c>
      <c r="I63" s="14" t="s">
        <v>26</v>
      </c>
      <c r="J63" s="25" t="s">
        <v>138</v>
      </c>
      <c r="K63" s="20">
        <v>100</v>
      </c>
      <c r="L63" s="20">
        <v>217</v>
      </c>
      <c r="M63" s="34">
        <v>220</v>
      </c>
      <c r="N63" s="8"/>
      <c r="O63" s="8"/>
    </row>
    <row r="64" spans="1:15" s="1" customFormat="1" ht="25.5">
      <c r="A64" s="43">
        <f t="shared" si="1"/>
        <v>55</v>
      </c>
      <c r="B64" s="59" t="s">
        <v>102</v>
      </c>
      <c r="C64" s="14" t="s">
        <v>8</v>
      </c>
      <c r="D64" s="14" t="s">
        <v>32</v>
      </c>
      <c r="E64" s="14" t="s">
        <v>12</v>
      </c>
      <c r="F64" s="14" t="s">
        <v>46</v>
      </c>
      <c r="G64" s="14" t="s">
        <v>12</v>
      </c>
      <c r="H64" s="14" t="s">
        <v>13</v>
      </c>
      <c r="I64" s="14" t="s">
        <v>46</v>
      </c>
      <c r="J64" s="3" t="s">
        <v>4</v>
      </c>
      <c r="K64" s="21">
        <f>SUM(K65+K67)</f>
        <v>5300</v>
      </c>
      <c r="L64" s="21">
        <f t="shared" ref="L64:M64" si="20">SUM(L65+L67)</f>
        <v>4100</v>
      </c>
      <c r="M64" s="31">
        <f t="shared" si="20"/>
        <v>4100</v>
      </c>
      <c r="N64" s="8"/>
      <c r="O64" s="8"/>
    </row>
    <row r="65" spans="1:15" s="1" customFormat="1" ht="38.25">
      <c r="A65" s="43">
        <f t="shared" si="1"/>
        <v>56</v>
      </c>
      <c r="B65" s="59" t="s">
        <v>102</v>
      </c>
      <c r="C65" s="14" t="s">
        <v>8</v>
      </c>
      <c r="D65" s="14" t="s">
        <v>32</v>
      </c>
      <c r="E65" s="14" t="s">
        <v>18</v>
      </c>
      <c r="F65" s="14" t="s">
        <v>21</v>
      </c>
      <c r="G65" s="14" t="s">
        <v>12</v>
      </c>
      <c r="H65" s="14" t="s">
        <v>13</v>
      </c>
      <c r="I65" s="14" t="s">
        <v>62</v>
      </c>
      <c r="J65" s="3" t="s">
        <v>5</v>
      </c>
      <c r="K65" s="20">
        <f>SUM(K66)</f>
        <v>3700</v>
      </c>
      <c r="L65" s="20">
        <f t="shared" ref="L65:M65" si="21">SUM(L66)</f>
        <v>2500</v>
      </c>
      <c r="M65" s="35">
        <f t="shared" si="21"/>
        <v>2500</v>
      </c>
      <c r="N65" s="8"/>
      <c r="O65" s="8"/>
    </row>
    <row r="66" spans="1:15" s="1" customFormat="1" ht="102">
      <c r="A66" s="43">
        <f t="shared" si="1"/>
        <v>57</v>
      </c>
      <c r="B66" s="59" t="s">
        <v>102</v>
      </c>
      <c r="C66" s="14" t="s">
        <v>8</v>
      </c>
      <c r="D66" s="14" t="s">
        <v>32</v>
      </c>
      <c r="E66" s="14" t="s">
        <v>18</v>
      </c>
      <c r="F66" s="14" t="s">
        <v>114</v>
      </c>
      <c r="G66" s="14" t="s">
        <v>64</v>
      </c>
      <c r="H66" s="14" t="s">
        <v>13</v>
      </c>
      <c r="I66" s="14" t="s">
        <v>62</v>
      </c>
      <c r="J66" s="25" t="s">
        <v>115</v>
      </c>
      <c r="K66" s="20">
        <v>3700</v>
      </c>
      <c r="L66" s="20">
        <v>2500</v>
      </c>
      <c r="M66" s="34">
        <v>2500</v>
      </c>
      <c r="N66" s="8"/>
      <c r="O66" s="8"/>
    </row>
    <row r="67" spans="1:15" s="1" customFormat="1" ht="38.25">
      <c r="A67" s="43">
        <f t="shared" si="1"/>
        <v>58</v>
      </c>
      <c r="B67" s="59" t="s">
        <v>102</v>
      </c>
      <c r="C67" s="14" t="s">
        <v>8</v>
      </c>
      <c r="D67" s="14" t="s">
        <v>32</v>
      </c>
      <c r="E67" s="14" t="s">
        <v>24</v>
      </c>
      <c r="F67" s="14" t="s">
        <v>15</v>
      </c>
      <c r="G67" s="14" t="s">
        <v>12</v>
      </c>
      <c r="H67" s="14" t="s">
        <v>13</v>
      </c>
      <c r="I67" s="14" t="s">
        <v>123</v>
      </c>
      <c r="J67" s="25" t="s">
        <v>125</v>
      </c>
      <c r="K67" s="20">
        <f>SUM(K68)</f>
        <v>1600</v>
      </c>
      <c r="L67" s="20">
        <f t="shared" ref="L67:M67" si="22">SUM(L68)</f>
        <v>1600</v>
      </c>
      <c r="M67" s="35">
        <f t="shared" si="22"/>
        <v>1600</v>
      </c>
      <c r="N67" s="8"/>
      <c r="O67" s="8"/>
    </row>
    <row r="68" spans="1:15" s="1" customFormat="1" ht="51">
      <c r="A68" s="43">
        <f t="shared" si="1"/>
        <v>59</v>
      </c>
      <c r="B68" s="59" t="s">
        <v>102</v>
      </c>
      <c r="C68" s="14" t="s">
        <v>8</v>
      </c>
      <c r="D68" s="14" t="s">
        <v>32</v>
      </c>
      <c r="E68" s="14" t="s">
        <v>24</v>
      </c>
      <c r="F68" s="14" t="s">
        <v>17</v>
      </c>
      <c r="G68" s="14" t="s">
        <v>64</v>
      </c>
      <c r="H68" s="14" t="s">
        <v>13</v>
      </c>
      <c r="I68" s="14" t="s">
        <v>123</v>
      </c>
      <c r="J68" s="25" t="s">
        <v>124</v>
      </c>
      <c r="K68" s="20">
        <v>1600</v>
      </c>
      <c r="L68" s="20">
        <v>1600</v>
      </c>
      <c r="M68" s="34">
        <v>1600</v>
      </c>
      <c r="N68" s="8"/>
      <c r="O68" s="8"/>
    </row>
    <row r="69" spans="1:15" s="1" customFormat="1" ht="25.5">
      <c r="A69" s="43">
        <f t="shared" si="1"/>
        <v>60</v>
      </c>
      <c r="B69" s="59" t="s">
        <v>46</v>
      </c>
      <c r="C69" s="14" t="s">
        <v>8</v>
      </c>
      <c r="D69" s="14" t="s">
        <v>33</v>
      </c>
      <c r="E69" s="14" t="s">
        <v>12</v>
      </c>
      <c r="F69" s="14" t="s">
        <v>46</v>
      </c>
      <c r="G69" s="14" t="s">
        <v>12</v>
      </c>
      <c r="H69" s="14" t="s">
        <v>13</v>
      </c>
      <c r="I69" s="14" t="s">
        <v>46</v>
      </c>
      <c r="J69" s="3" t="s">
        <v>6</v>
      </c>
      <c r="K69" s="21">
        <f>SUM(K70:K79)</f>
        <v>-2108</v>
      </c>
      <c r="L69" s="21">
        <f t="shared" ref="L69:M69" si="23">SUM(L70:L79)</f>
        <v>5426</v>
      </c>
      <c r="M69" s="21">
        <f t="shared" si="23"/>
        <v>5662</v>
      </c>
      <c r="N69" s="8"/>
      <c r="O69" s="8"/>
    </row>
    <row r="70" spans="1:15" s="1" customFormat="1" ht="25.5">
      <c r="A70" s="43">
        <f t="shared" si="1"/>
        <v>61</v>
      </c>
      <c r="B70" s="59" t="s">
        <v>48</v>
      </c>
      <c r="C70" s="14" t="s">
        <v>8</v>
      </c>
      <c r="D70" s="14" t="s">
        <v>33</v>
      </c>
      <c r="E70" s="14" t="s">
        <v>25</v>
      </c>
      <c r="F70" s="14" t="s">
        <v>46</v>
      </c>
      <c r="G70" s="14" t="s">
        <v>12</v>
      </c>
      <c r="H70" s="14" t="s">
        <v>13</v>
      </c>
      <c r="I70" s="14" t="s">
        <v>27</v>
      </c>
      <c r="J70" s="3" t="s">
        <v>67</v>
      </c>
      <c r="K70" s="20">
        <v>10</v>
      </c>
      <c r="L70" s="20">
        <v>43</v>
      </c>
      <c r="M70" s="34">
        <v>45</v>
      </c>
      <c r="N70" s="8"/>
      <c r="O70" s="8"/>
    </row>
    <row r="71" spans="1:15" s="1" customFormat="1" ht="51.75" customHeight="1">
      <c r="A71" s="43">
        <f t="shared" si="1"/>
        <v>62</v>
      </c>
      <c r="B71" s="59" t="s">
        <v>48</v>
      </c>
      <c r="C71" s="14" t="s">
        <v>8</v>
      </c>
      <c r="D71" s="14" t="s">
        <v>33</v>
      </c>
      <c r="E71" s="14" t="s">
        <v>24</v>
      </c>
      <c r="F71" s="14" t="s">
        <v>46</v>
      </c>
      <c r="G71" s="14" t="s">
        <v>14</v>
      </c>
      <c r="H71" s="14" t="s">
        <v>13</v>
      </c>
      <c r="I71" s="14" t="s">
        <v>27</v>
      </c>
      <c r="J71" s="3" t="s">
        <v>68</v>
      </c>
      <c r="K71" s="20">
        <v>3</v>
      </c>
      <c r="L71" s="20">
        <v>13</v>
      </c>
      <c r="M71" s="34">
        <v>15</v>
      </c>
      <c r="N71" s="8"/>
      <c r="O71" s="8"/>
    </row>
    <row r="72" spans="1:15" s="1" customFormat="1" ht="62.25" customHeight="1">
      <c r="A72" s="43">
        <f t="shared" si="1"/>
        <v>63</v>
      </c>
      <c r="B72" s="59" t="s">
        <v>46</v>
      </c>
      <c r="C72" s="14" t="s">
        <v>8</v>
      </c>
      <c r="D72" s="14" t="s">
        <v>33</v>
      </c>
      <c r="E72" s="14" t="s">
        <v>23</v>
      </c>
      <c r="F72" s="14" t="s">
        <v>46</v>
      </c>
      <c r="G72" s="14" t="s">
        <v>14</v>
      </c>
      <c r="H72" s="14" t="s">
        <v>13</v>
      </c>
      <c r="I72" s="14" t="s">
        <v>27</v>
      </c>
      <c r="J72" s="38" t="s">
        <v>136</v>
      </c>
      <c r="K72" s="20">
        <v>12.5</v>
      </c>
      <c r="L72" s="20">
        <v>10</v>
      </c>
      <c r="M72" s="34">
        <v>10</v>
      </c>
      <c r="N72" s="8"/>
      <c r="O72" s="8"/>
    </row>
    <row r="73" spans="1:15" s="1" customFormat="1" ht="89.25">
      <c r="A73" s="43">
        <f t="shared" si="1"/>
        <v>64</v>
      </c>
      <c r="B73" s="59" t="s">
        <v>46</v>
      </c>
      <c r="C73" s="14" t="s">
        <v>8</v>
      </c>
      <c r="D73" s="14" t="s">
        <v>33</v>
      </c>
      <c r="E73" s="14" t="s">
        <v>69</v>
      </c>
      <c r="F73" s="14" t="s">
        <v>46</v>
      </c>
      <c r="G73" s="14" t="s">
        <v>14</v>
      </c>
      <c r="H73" s="14" t="s">
        <v>13</v>
      </c>
      <c r="I73" s="14" t="s">
        <v>27</v>
      </c>
      <c r="J73" s="3" t="s">
        <v>70</v>
      </c>
      <c r="K73" s="20">
        <v>200</v>
      </c>
      <c r="L73" s="20">
        <v>450</v>
      </c>
      <c r="M73" s="34">
        <v>500</v>
      </c>
      <c r="N73" s="8"/>
      <c r="O73" s="8"/>
    </row>
    <row r="74" spans="1:15" s="1" customFormat="1" ht="63.75">
      <c r="A74" s="43">
        <f t="shared" si="1"/>
        <v>65</v>
      </c>
      <c r="B74" s="59" t="s">
        <v>96</v>
      </c>
      <c r="C74" s="14" t="s">
        <v>8</v>
      </c>
      <c r="D74" s="14" t="s">
        <v>33</v>
      </c>
      <c r="E74" s="14" t="s">
        <v>77</v>
      </c>
      <c r="F74" s="14" t="s">
        <v>46</v>
      </c>
      <c r="G74" s="14" t="s">
        <v>14</v>
      </c>
      <c r="H74" s="14" t="s">
        <v>13</v>
      </c>
      <c r="I74" s="14" t="s">
        <v>27</v>
      </c>
      <c r="J74" s="3" t="s">
        <v>78</v>
      </c>
      <c r="K74" s="20">
        <v>200</v>
      </c>
      <c r="L74" s="20">
        <v>250</v>
      </c>
      <c r="M74" s="34">
        <v>300</v>
      </c>
      <c r="N74" s="8"/>
      <c r="O74" s="8"/>
    </row>
    <row r="75" spans="1:15" s="1" customFormat="1" ht="38.25">
      <c r="A75" s="43">
        <f t="shared" si="1"/>
        <v>66</v>
      </c>
      <c r="B75" s="59" t="s">
        <v>46</v>
      </c>
      <c r="C75" s="14" t="s">
        <v>8</v>
      </c>
      <c r="D75" s="14" t="s">
        <v>33</v>
      </c>
      <c r="E75" s="14" t="s">
        <v>71</v>
      </c>
      <c r="F75" s="14" t="s">
        <v>21</v>
      </c>
      <c r="G75" s="14" t="s">
        <v>64</v>
      </c>
      <c r="H75" s="14" t="s">
        <v>13</v>
      </c>
      <c r="I75" s="14" t="s">
        <v>27</v>
      </c>
      <c r="J75" s="3" t="s">
        <v>72</v>
      </c>
      <c r="K75" s="20">
        <v>-3869.5</v>
      </c>
      <c r="L75" s="20">
        <v>3550</v>
      </c>
      <c r="M75" s="34">
        <v>3672</v>
      </c>
      <c r="N75" s="8"/>
      <c r="O75" s="8"/>
    </row>
    <row r="76" spans="1:15" s="1" customFormat="1" ht="76.5">
      <c r="A76" s="43">
        <f t="shared" ref="A76:A106" si="24">SUM(A75+1)</f>
        <v>67</v>
      </c>
      <c r="B76" s="59" t="s">
        <v>46</v>
      </c>
      <c r="C76" s="14" t="s">
        <v>8</v>
      </c>
      <c r="D76" s="14" t="s">
        <v>33</v>
      </c>
      <c r="E76" s="14" t="s">
        <v>134</v>
      </c>
      <c r="F76" s="14" t="s">
        <v>46</v>
      </c>
      <c r="G76" s="14" t="s">
        <v>14</v>
      </c>
      <c r="H76" s="14" t="s">
        <v>13</v>
      </c>
      <c r="I76" s="14" t="s">
        <v>27</v>
      </c>
      <c r="J76" s="3" t="s">
        <v>135</v>
      </c>
      <c r="K76" s="20">
        <v>1200</v>
      </c>
      <c r="L76" s="20">
        <v>1060</v>
      </c>
      <c r="M76" s="34">
        <v>1070</v>
      </c>
      <c r="N76" s="8"/>
      <c r="O76" s="8"/>
    </row>
    <row r="77" spans="1:15" s="1" customFormat="1" ht="76.5">
      <c r="A77" s="43"/>
      <c r="B77" s="59" t="s">
        <v>46</v>
      </c>
      <c r="C77" s="14" t="s">
        <v>8</v>
      </c>
      <c r="D77" s="14" t="s">
        <v>33</v>
      </c>
      <c r="E77" s="14" t="s">
        <v>186</v>
      </c>
      <c r="F77" s="14" t="s">
        <v>187</v>
      </c>
      <c r="G77" s="14" t="s">
        <v>14</v>
      </c>
      <c r="H77" s="14" t="s">
        <v>13</v>
      </c>
      <c r="I77" s="14" t="s">
        <v>27</v>
      </c>
      <c r="J77" s="23" t="s">
        <v>188</v>
      </c>
      <c r="K77" s="20">
        <v>6</v>
      </c>
      <c r="L77" s="20"/>
      <c r="M77" s="34"/>
      <c r="N77" s="8"/>
      <c r="O77" s="8"/>
    </row>
    <row r="78" spans="1:15" s="1" customFormat="1" ht="89.25">
      <c r="A78" s="43"/>
      <c r="B78" s="59" t="s">
        <v>46</v>
      </c>
      <c r="C78" s="14" t="s">
        <v>8</v>
      </c>
      <c r="D78" s="14" t="s">
        <v>33</v>
      </c>
      <c r="E78" s="14" t="s">
        <v>189</v>
      </c>
      <c r="F78" s="14" t="s">
        <v>21</v>
      </c>
      <c r="G78" s="14" t="s">
        <v>64</v>
      </c>
      <c r="H78" s="14" t="s">
        <v>13</v>
      </c>
      <c r="I78" s="14" t="s">
        <v>27</v>
      </c>
      <c r="J78" s="23" t="s">
        <v>190</v>
      </c>
      <c r="K78" s="20">
        <v>100</v>
      </c>
      <c r="L78" s="20"/>
      <c r="M78" s="34"/>
      <c r="N78" s="8"/>
      <c r="O78" s="8"/>
    </row>
    <row r="79" spans="1:15" s="1" customFormat="1" ht="63.75">
      <c r="A79" s="43">
        <f>SUM(A76+1)</f>
        <v>68</v>
      </c>
      <c r="B79" s="59" t="s">
        <v>102</v>
      </c>
      <c r="C79" s="14" t="s">
        <v>8</v>
      </c>
      <c r="D79" s="14" t="s">
        <v>33</v>
      </c>
      <c r="E79" s="14" t="s">
        <v>156</v>
      </c>
      <c r="F79" s="14" t="s">
        <v>19</v>
      </c>
      <c r="G79" s="14" t="s">
        <v>18</v>
      </c>
      <c r="H79" s="14" t="s">
        <v>13</v>
      </c>
      <c r="I79" s="14" t="s">
        <v>27</v>
      </c>
      <c r="J79" s="3" t="s">
        <v>157</v>
      </c>
      <c r="K79" s="20">
        <v>30</v>
      </c>
      <c r="L79" s="20">
        <v>50</v>
      </c>
      <c r="M79" s="34">
        <v>50</v>
      </c>
      <c r="N79" s="8"/>
      <c r="O79" s="8"/>
    </row>
    <row r="80" spans="1:15" s="1" customFormat="1">
      <c r="A80" s="43">
        <f t="shared" si="24"/>
        <v>69</v>
      </c>
      <c r="B80" s="59" t="s">
        <v>100</v>
      </c>
      <c r="C80" s="13" t="s">
        <v>34</v>
      </c>
      <c r="D80" s="13" t="s">
        <v>12</v>
      </c>
      <c r="E80" s="13" t="s">
        <v>12</v>
      </c>
      <c r="F80" s="13" t="s">
        <v>46</v>
      </c>
      <c r="G80" s="13" t="s">
        <v>12</v>
      </c>
      <c r="H80" s="13" t="s">
        <v>13</v>
      </c>
      <c r="I80" s="13" t="s">
        <v>46</v>
      </c>
      <c r="J80" s="3" t="s">
        <v>59</v>
      </c>
      <c r="K80" s="21">
        <f>SUM(K81+K104+K102)</f>
        <v>667891.51000000013</v>
      </c>
      <c r="L80" s="21">
        <f t="shared" ref="L80:M80" si="25">SUM(L81)</f>
        <v>788156.58000000007</v>
      </c>
      <c r="M80" s="31">
        <f t="shared" si="25"/>
        <v>531485.01</v>
      </c>
      <c r="N80" s="8"/>
      <c r="O80" s="8"/>
    </row>
    <row r="81" spans="1:15" s="1" customFormat="1" ht="38.25">
      <c r="A81" s="43">
        <f t="shared" si="24"/>
        <v>70</v>
      </c>
      <c r="B81" s="59" t="s">
        <v>100</v>
      </c>
      <c r="C81" s="14" t="s">
        <v>34</v>
      </c>
      <c r="D81" s="14" t="s">
        <v>18</v>
      </c>
      <c r="E81" s="14" t="s">
        <v>12</v>
      </c>
      <c r="F81" s="14" t="s">
        <v>46</v>
      </c>
      <c r="G81" s="14" t="s">
        <v>12</v>
      </c>
      <c r="H81" s="14" t="s">
        <v>13</v>
      </c>
      <c r="I81" s="14" t="s">
        <v>46</v>
      </c>
      <c r="J81" s="3" t="s">
        <v>126</v>
      </c>
      <c r="K81" s="20">
        <f>SUM(K82+K94+K87+K98)</f>
        <v>671655.88000000012</v>
      </c>
      <c r="L81" s="20">
        <f>SUM(L82+L94+L87+L98)</f>
        <v>788156.58000000007</v>
      </c>
      <c r="M81" s="35">
        <f>SUM(M82+M94+M87+M98)</f>
        <v>531485.01</v>
      </c>
      <c r="N81" s="8"/>
      <c r="O81" s="8"/>
    </row>
    <row r="82" spans="1:15" s="1" customFormat="1" ht="25.5">
      <c r="A82" s="43">
        <f t="shared" si="24"/>
        <v>71</v>
      </c>
      <c r="B82" s="59" t="s">
        <v>100</v>
      </c>
      <c r="C82" s="14" t="s">
        <v>34</v>
      </c>
      <c r="D82" s="14" t="s">
        <v>18</v>
      </c>
      <c r="E82" s="14" t="s">
        <v>14</v>
      </c>
      <c r="F82" s="14" t="s">
        <v>46</v>
      </c>
      <c r="G82" s="14" t="s">
        <v>12</v>
      </c>
      <c r="H82" s="14" t="s">
        <v>13</v>
      </c>
      <c r="I82" s="14" t="s">
        <v>61</v>
      </c>
      <c r="J82" s="3" t="s">
        <v>60</v>
      </c>
      <c r="K82" s="16">
        <f>K83+K85</f>
        <v>85564.2</v>
      </c>
      <c r="L82" s="16">
        <f t="shared" ref="L82:M82" si="26">L83+L85</f>
        <v>66123.399999999994</v>
      </c>
      <c r="M82" s="41">
        <f t="shared" si="26"/>
        <v>66123.399999999994</v>
      </c>
      <c r="N82" s="8"/>
      <c r="O82" s="8"/>
    </row>
    <row r="83" spans="1:15" s="1" customFormat="1" ht="25.5">
      <c r="A83" s="43">
        <f t="shared" si="24"/>
        <v>72</v>
      </c>
      <c r="B83" s="59" t="s">
        <v>100</v>
      </c>
      <c r="C83" s="14" t="s">
        <v>34</v>
      </c>
      <c r="D83" s="14" t="s">
        <v>18</v>
      </c>
      <c r="E83" s="14" t="s">
        <v>14</v>
      </c>
      <c r="F83" s="14" t="s">
        <v>90</v>
      </c>
      <c r="G83" s="14" t="s">
        <v>12</v>
      </c>
      <c r="H83" s="14" t="s">
        <v>13</v>
      </c>
      <c r="I83" s="14" t="s">
        <v>61</v>
      </c>
      <c r="J83" s="3" t="s">
        <v>88</v>
      </c>
      <c r="K83" s="16">
        <f>SUM(K84)</f>
        <v>43971.6</v>
      </c>
      <c r="L83" s="16">
        <f t="shared" ref="L83:M83" si="27">SUM(L84)</f>
        <v>35177.300000000003</v>
      </c>
      <c r="M83" s="41">
        <f t="shared" si="27"/>
        <v>35177.300000000003</v>
      </c>
      <c r="N83" s="8"/>
      <c r="O83" s="8"/>
    </row>
    <row r="84" spans="1:15" s="1" customFormat="1" ht="25.5">
      <c r="A84" s="43">
        <f t="shared" si="24"/>
        <v>73</v>
      </c>
      <c r="B84" s="59" t="s">
        <v>100</v>
      </c>
      <c r="C84" s="15" t="s">
        <v>34</v>
      </c>
      <c r="D84" s="15" t="s">
        <v>18</v>
      </c>
      <c r="E84" s="15" t="s">
        <v>14</v>
      </c>
      <c r="F84" s="15" t="s">
        <v>90</v>
      </c>
      <c r="G84" s="15" t="s">
        <v>64</v>
      </c>
      <c r="H84" s="15" t="s">
        <v>13</v>
      </c>
      <c r="I84" s="15" t="s">
        <v>61</v>
      </c>
      <c r="J84" s="3" t="s">
        <v>89</v>
      </c>
      <c r="K84" s="16">
        <v>43971.6</v>
      </c>
      <c r="L84" s="16">
        <v>35177.300000000003</v>
      </c>
      <c r="M84" s="34">
        <v>35177.300000000003</v>
      </c>
      <c r="N84" s="8"/>
      <c r="O84" s="8"/>
    </row>
    <row r="85" spans="1:15" s="1" customFormat="1" ht="25.5">
      <c r="A85" s="43">
        <f t="shared" si="24"/>
        <v>74</v>
      </c>
      <c r="B85" s="59" t="s">
        <v>100</v>
      </c>
      <c r="C85" s="15" t="s">
        <v>34</v>
      </c>
      <c r="D85" s="15" t="s">
        <v>18</v>
      </c>
      <c r="E85" s="15" t="s">
        <v>14</v>
      </c>
      <c r="F85" s="15" t="s">
        <v>158</v>
      </c>
      <c r="G85" s="15" t="s">
        <v>12</v>
      </c>
      <c r="H85" s="15" t="s">
        <v>13</v>
      </c>
      <c r="I85" s="15" t="s">
        <v>61</v>
      </c>
      <c r="J85" s="3" t="s">
        <v>160</v>
      </c>
      <c r="K85" s="16">
        <f>K86</f>
        <v>41592.6</v>
      </c>
      <c r="L85" s="16">
        <f t="shared" ref="L85:M85" si="28">L86</f>
        <v>30946.1</v>
      </c>
      <c r="M85" s="41">
        <f t="shared" si="28"/>
        <v>30946.1</v>
      </c>
      <c r="N85" s="8"/>
      <c r="O85" s="8"/>
    </row>
    <row r="86" spans="1:15" s="1" customFormat="1" ht="38.25">
      <c r="A86" s="43">
        <f t="shared" si="24"/>
        <v>75</v>
      </c>
      <c r="B86" s="59" t="s">
        <v>100</v>
      </c>
      <c r="C86" s="15" t="s">
        <v>34</v>
      </c>
      <c r="D86" s="15" t="s">
        <v>18</v>
      </c>
      <c r="E86" s="15" t="s">
        <v>14</v>
      </c>
      <c r="F86" s="15" t="s">
        <v>158</v>
      </c>
      <c r="G86" s="15" t="s">
        <v>64</v>
      </c>
      <c r="H86" s="15" t="s">
        <v>13</v>
      </c>
      <c r="I86" s="15" t="s">
        <v>61</v>
      </c>
      <c r="J86" s="3" t="s">
        <v>159</v>
      </c>
      <c r="K86" s="16">
        <v>41592.6</v>
      </c>
      <c r="L86" s="16">
        <v>30946.1</v>
      </c>
      <c r="M86" s="34">
        <v>30946.1</v>
      </c>
      <c r="N86" s="8"/>
      <c r="O86" s="8"/>
    </row>
    <row r="87" spans="1:15" s="1" customFormat="1" ht="25.5">
      <c r="A87" s="43">
        <f t="shared" si="24"/>
        <v>76</v>
      </c>
      <c r="B87" s="59" t="s">
        <v>100</v>
      </c>
      <c r="C87" s="15" t="s">
        <v>34</v>
      </c>
      <c r="D87" s="15" t="s">
        <v>18</v>
      </c>
      <c r="E87" s="15" t="s">
        <v>18</v>
      </c>
      <c r="F87" s="15" t="s">
        <v>46</v>
      </c>
      <c r="G87" s="15" t="s">
        <v>12</v>
      </c>
      <c r="H87" s="15" t="s">
        <v>13</v>
      </c>
      <c r="I87" s="15" t="s">
        <v>61</v>
      </c>
      <c r="J87" s="3" t="s">
        <v>97</v>
      </c>
      <c r="K87" s="20">
        <f>SUM(K88:K93)</f>
        <v>145749.39000000001</v>
      </c>
      <c r="L87" s="20">
        <f t="shared" ref="L87:M87" si="29">SUM(L91:L93)</f>
        <v>347528.58</v>
      </c>
      <c r="M87" s="35">
        <f t="shared" si="29"/>
        <v>90887.209999999992</v>
      </c>
      <c r="N87" s="8"/>
      <c r="O87" s="8"/>
    </row>
    <row r="88" spans="1:15" s="1" customFormat="1" ht="38.25">
      <c r="A88" s="43"/>
      <c r="B88" s="59" t="s">
        <v>100</v>
      </c>
      <c r="C88" s="15" t="s">
        <v>34</v>
      </c>
      <c r="D88" s="15" t="s">
        <v>18</v>
      </c>
      <c r="E88" s="15" t="s">
        <v>18</v>
      </c>
      <c r="F88" s="15" t="s">
        <v>191</v>
      </c>
      <c r="G88" s="15" t="s">
        <v>64</v>
      </c>
      <c r="H88" s="15" t="s">
        <v>13</v>
      </c>
      <c r="I88" s="15" t="s">
        <v>61</v>
      </c>
      <c r="J88" s="23" t="s">
        <v>192</v>
      </c>
      <c r="K88" s="20">
        <v>1710.65</v>
      </c>
      <c r="L88" s="20"/>
      <c r="M88" s="35"/>
      <c r="N88" s="8"/>
      <c r="O88" s="8"/>
    </row>
    <row r="89" spans="1:15" s="1" customFormat="1" ht="63.75">
      <c r="A89" s="43"/>
      <c r="B89" s="59" t="s">
        <v>100</v>
      </c>
      <c r="C89" s="15" t="s">
        <v>34</v>
      </c>
      <c r="D89" s="15" t="s">
        <v>18</v>
      </c>
      <c r="E89" s="15" t="s">
        <v>18</v>
      </c>
      <c r="F89" s="15" t="s">
        <v>193</v>
      </c>
      <c r="G89" s="15" t="s">
        <v>64</v>
      </c>
      <c r="H89" s="15" t="s">
        <v>13</v>
      </c>
      <c r="I89" s="15" t="s">
        <v>61</v>
      </c>
      <c r="J89" s="23" t="s">
        <v>194</v>
      </c>
      <c r="K89" s="20">
        <v>1400</v>
      </c>
      <c r="L89" s="20"/>
      <c r="M89" s="35"/>
      <c r="N89" s="8"/>
      <c r="O89" s="8"/>
    </row>
    <row r="90" spans="1:15" s="1" customFormat="1" ht="25.5">
      <c r="A90" s="43"/>
      <c r="B90" s="59" t="s">
        <v>100</v>
      </c>
      <c r="C90" s="15" t="s">
        <v>34</v>
      </c>
      <c r="D90" s="15" t="s">
        <v>18</v>
      </c>
      <c r="E90" s="15" t="s">
        <v>18</v>
      </c>
      <c r="F90" s="15" t="s">
        <v>177</v>
      </c>
      <c r="G90" s="15" t="s">
        <v>64</v>
      </c>
      <c r="H90" s="15" t="s">
        <v>13</v>
      </c>
      <c r="I90" s="15" t="s">
        <v>61</v>
      </c>
      <c r="J90" s="3" t="s">
        <v>178</v>
      </c>
      <c r="K90" s="20">
        <v>3348.89</v>
      </c>
      <c r="L90" s="20"/>
      <c r="M90" s="35"/>
      <c r="N90" s="8"/>
      <c r="O90" s="8"/>
    </row>
    <row r="91" spans="1:15" s="1" customFormat="1" ht="89.25">
      <c r="A91" s="43">
        <f>SUM(A87+1)</f>
        <v>77</v>
      </c>
      <c r="B91" s="59" t="s">
        <v>100</v>
      </c>
      <c r="C91" s="15" t="s">
        <v>34</v>
      </c>
      <c r="D91" s="15" t="s">
        <v>18</v>
      </c>
      <c r="E91" s="15" t="s">
        <v>18</v>
      </c>
      <c r="F91" s="15" t="s">
        <v>164</v>
      </c>
      <c r="G91" s="15" t="s">
        <v>64</v>
      </c>
      <c r="H91" s="15" t="s">
        <v>165</v>
      </c>
      <c r="I91" s="15" t="s">
        <v>61</v>
      </c>
      <c r="J91" s="3" t="s">
        <v>166</v>
      </c>
      <c r="K91" s="20"/>
      <c r="L91" s="20">
        <v>96193.32</v>
      </c>
      <c r="M91" s="35">
        <v>13255.22</v>
      </c>
      <c r="N91" s="8"/>
      <c r="O91" s="8"/>
    </row>
    <row r="92" spans="1:15" s="1" customFormat="1" ht="63.75">
      <c r="A92" s="43">
        <f t="shared" si="24"/>
        <v>78</v>
      </c>
      <c r="B92" s="59" t="s">
        <v>100</v>
      </c>
      <c r="C92" s="15" t="s">
        <v>34</v>
      </c>
      <c r="D92" s="15" t="s">
        <v>18</v>
      </c>
      <c r="E92" s="15" t="s">
        <v>18</v>
      </c>
      <c r="F92" s="15" t="s">
        <v>167</v>
      </c>
      <c r="G92" s="15" t="s">
        <v>64</v>
      </c>
      <c r="H92" s="15" t="s">
        <v>165</v>
      </c>
      <c r="I92" s="15" t="s">
        <v>61</v>
      </c>
      <c r="J92" s="3" t="s">
        <v>168</v>
      </c>
      <c r="K92" s="20"/>
      <c r="L92" s="20">
        <v>201885.26</v>
      </c>
      <c r="M92" s="35">
        <v>28181.99</v>
      </c>
      <c r="N92" s="8"/>
      <c r="O92" s="8"/>
    </row>
    <row r="93" spans="1:15" s="1" customFormat="1" ht="25.5">
      <c r="A93" s="43">
        <f t="shared" si="24"/>
        <v>79</v>
      </c>
      <c r="B93" s="59" t="s">
        <v>100</v>
      </c>
      <c r="C93" s="15" t="s">
        <v>34</v>
      </c>
      <c r="D93" s="15" t="s">
        <v>18</v>
      </c>
      <c r="E93" s="15" t="s">
        <v>18</v>
      </c>
      <c r="F93" s="15" t="s">
        <v>91</v>
      </c>
      <c r="G93" s="15" t="s">
        <v>64</v>
      </c>
      <c r="H93" s="15" t="s">
        <v>13</v>
      </c>
      <c r="I93" s="15" t="s">
        <v>61</v>
      </c>
      <c r="J93" s="3" t="s">
        <v>92</v>
      </c>
      <c r="K93" s="20">
        <v>139289.85</v>
      </c>
      <c r="L93" s="20">
        <v>49450</v>
      </c>
      <c r="M93" s="42">
        <v>49450</v>
      </c>
      <c r="N93" s="8"/>
      <c r="O93" s="8"/>
    </row>
    <row r="94" spans="1:15" s="1" customFormat="1" ht="26.25" customHeight="1">
      <c r="A94" s="43">
        <f t="shared" si="24"/>
        <v>80</v>
      </c>
      <c r="B94" s="59" t="s">
        <v>100</v>
      </c>
      <c r="C94" s="14" t="s">
        <v>34</v>
      </c>
      <c r="D94" s="14" t="s">
        <v>18</v>
      </c>
      <c r="E94" s="14" t="s">
        <v>25</v>
      </c>
      <c r="F94" s="14" t="s">
        <v>46</v>
      </c>
      <c r="G94" s="14" t="s">
        <v>12</v>
      </c>
      <c r="H94" s="14" t="s">
        <v>13</v>
      </c>
      <c r="I94" s="14" t="s">
        <v>61</v>
      </c>
      <c r="J94" s="3" t="s">
        <v>93</v>
      </c>
      <c r="K94" s="20">
        <f>SUM(K95:K97)</f>
        <v>434410</v>
      </c>
      <c r="L94" s="20">
        <f t="shared" ref="L94:M94" si="30">SUM(L95:L97)</f>
        <v>374498.8</v>
      </c>
      <c r="M94" s="35">
        <f t="shared" si="30"/>
        <v>374468.6</v>
      </c>
      <c r="N94" s="8"/>
      <c r="O94" s="8"/>
    </row>
    <row r="95" spans="1:15" s="1" customFormat="1" ht="120" customHeight="1">
      <c r="A95" s="43">
        <f t="shared" si="24"/>
        <v>81</v>
      </c>
      <c r="B95" s="59" t="s">
        <v>100</v>
      </c>
      <c r="C95" s="14" t="s">
        <v>34</v>
      </c>
      <c r="D95" s="14" t="s">
        <v>18</v>
      </c>
      <c r="E95" s="14" t="s">
        <v>25</v>
      </c>
      <c r="F95" s="14" t="s">
        <v>142</v>
      </c>
      <c r="G95" s="14" t="s">
        <v>64</v>
      </c>
      <c r="H95" s="14" t="s">
        <v>13</v>
      </c>
      <c r="I95" s="14" t="s">
        <v>61</v>
      </c>
      <c r="J95" s="52" t="s">
        <v>143</v>
      </c>
      <c r="K95" s="16">
        <v>16.8</v>
      </c>
      <c r="L95" s="16">
        <v>30.2</v>
      </c>
      <c r="M95" s="36"/>
      <c r="N95" s="8"/>
      <c r="O95" s="8"/>
    </row>
    <row r="96" spans="1:15" s="1" customFormat="1" ht="103.5" customHeight="1">
      <c r="A96" s="43">
        <f t="shared" si="24"/>
        <v>82</v>
      </c>
      <c r="B96" s="59" t="s">
        <v>100</v>
      </c>
      <c r="C96" s="14" t="s">
        <v>34</v>
      </c>
      <c r="D96" s="14" t="s">
        <v>18</v>
      </c>
      <c r="E96" s="14" t="s">
        <v>25</v>
      </c>
      <c r="F96" s="14" t="s">
        <v>169</v>
      </c>
      <c r="G96" s="14" t="s">
        <v>64</v>
      </c>
      <c r="H96" s="14" t="s">
        <v>13</v>
      </c>
      <c r="I96" s="14" t="s">
        <v>61</v>
      </c>
      <c r="J96" s="2" t="s">
        <v>101</v>
      </c>
      <c r="K96" s="27">
        <v>7836.2</v>
      </c>
      <c r="L96" s="27">
        <v>5224.1000000000004</v>
      </c>
      <c r="M96" s="34">
        <v>5224.1000000000004</v>
      </c>
      <c r="N96" s="8"/>
      <c r="O96" s="8"/>
    </row>
    <row r="97" spans="1:15" s="1" customFormat="1" ht="38.25">
      <c r="A97" s="43">
        <f t="shared" si="24"/>
        <v>83</v>
      </c>
      <c r="B97" s="60" t="s">
        <v>100</v>
      </c>
      <c r="C97" s="15" t="s">
        <v>34</v>
      </c>
      <c r="D97" s="15" t="s">
        <v>18</v>
      </c>
      <c r="E97" s="15" t="s">
        <v>25</v>
      </c>
      <c r="F97" s="15" t="s">
        <v>94</v>
      </c>
      <c r="G97" s="15" t="s">
        <v>64</v>
      </c>
      <c r="H97" s="15" t="s">
        <v>13</v>
      </c>
      <c r="I97" s="15" t="s">
        <v>61</v>
      </c>
      <c r="J97" s="3" t="s">
        <v>95</v>
      </c>
      <c r="K97" s="20">
        <v>426557</v>
      </c>
      <c r="L97" s="20">
        <v>369244.5</v>
      </c>
      <c r="M97" s="34">
        <v>369244.5</v>
      </c>
      <c r="N97" s="8"/>
      <c r="O97" s="8"/>
    </row>
    <row r="98" spans="1:15" s="1" customFormat="1" ht="15">
      <c r="A98" s="43">
        <f t="shared" si="24"/>
        <v>84</v>
      </c>
      <c r="B98" s="60" t="s">
        <v>100</v>
      </c>
      <c r="C98" s="15" t="s">
        <v>34</v>
      </c>
      <c r="D98" s="15" t="s">
        <v>18</v>
      </c>
      <c r="E98" s="15" t="s">
        <v>64</v>
      </c>
      <c r="F98" s="15" t="s">
        <v>46</v>
      </c>
      <c r="G98" s="15" t="s">
        <v>12</v>
      </c>
      <c r="H98" s="15" t="s">
        <v>13</v>
      </c>
      <c r="I98" s="15" t="s">
        <v>46</v>
      </c>
      <c r="J98" s="3" t="s">
        <v>161</v>
      </c>
      <c r="K98" s="20">
        <f>SUM(K99:K101)</f>
        <v>5932.2900000000009</v>
      </c>
      <c r="L98" s="20">
        <f t="shared" ref="L98:M98" si="31">L99</f>
        <v>5.8</v>
      </c>
      <c r="M98" s="35">
        <f t="shared" si="31"/>
        <v>5.8</v>
      </c>
      <c r="N98" s="8"/>
      <c r="O98" s="8"/>
    </row>
    <row r="99" spans="1:15" s="1" customFormat="1" ht="51">
      <c r="A99" s="43">
        <f t="shared" si="24"/>
        <v>85</v>
      </c>
      <c r="B99" s="60" t="s">
        <v>100</v>
      </c>
      <c r="C99" s="15" t="s">
        <v>34</v>
      </c>
      <c r="D99" s="15" t="s">
        <v>18</v>
      </c>
      <c r="E99" s="15" t="s">
        <v>64</v>
      </c>
      <c r="F99" s="15" t="s">
        <v>162</v>
      </c>
      <c r="G99" s="15" t="s">
        <v>64</v>
      </c>
      <c r="H99" s="15" t="s">
        <v>13</v>
      </c>
      <c r="I99" s="15" t="s">
        <v>61</v>
      </c>
      <c r="J99" s="53" t="s">
        <v>163</v>
      </c>
      <c r="K99" s="20">
        <v>5.3</v>
      </c>
      <c r="L99" s="20">
        <v>5.8</v>
      </c>
      <c r="M99" s="34">
        <v>5.8</v>
      </c>
      <c r="N99" s="8"/>
      <c r="O99" s="8"/>
    </row>
    <row r="100" spans="1:15" s="1" customFormat="1" ht="119.25" customHeight="1">
      <c r="A100" s="43">
        <f t="shared" si="24"/>
        <v>86</v>
      </c>
      <c r="B100" s="66" t="s">
        <v>100</v>
      </c>
      <c r="C100" s="67" t="s">
        <v>34</v>
      </c>
      <c r="D100" s="67" t="s">
        <v>18</v>
      </c>
      <c r="E100" s="67" t="s">
        <v>64</v>
      </c>
      <c r="F100" s="67" t="s">
        <v>170</v>
      </c>
      <c r="G100" s="67" t="s">
        <v>64</v>
      </c>
      <c r="H100" s="67" t="s">
        <v>13</v>
      </c>
      <c r="I100" s="67" t="s">
        <v>61</v>
      </c>
      <c r="J100" s="70" t="s">
        <v>171</v>
      </c>
      <c r="K100" s="68">
        <v>1680.39</v>
      </c>
      <c r="L100" s="68"/>
      <c r="M100" s="69"/>
      <c r="N100" s="8"/>
      <c r="O100" s="8"/>
    </row>
    <row r="101" spans="1:15" s="1" customFormat="1" ht="28.5" customHeight="1">
      <c r="A101" s="43">
        <f t="shared" si="24"/>
        <v>87</v>
      </c>
      <c r="B101" s="71" t="s">
        <v>100</v>
      </c>
      <c r="C101" s="67" t="s">
        <v>34</v>
      </c>
      <c r="D101" s="67" t="s">
        <v>18</v>
      </c>
      <c r="E101" s="67" t="s">
        <v>64</v>
      </c>
      <c r="F101" s="67" t="s">
        <v>91</v>
      </c>
      <c r="G101" s="67" t="s">
        <v>64</v>
      </c>
      <c r="H101" s="67" t="s">
        <v>13</v>
      </c>
      <c r="I101" s="67" t="s">
        <v>61</v>
      </c>
      <c r="J101" s="70" t="s">
        <v>195</v>
      </c>
      <c r="K101" s="68">
        <v>4246.6000000000004</v>
      </c>
      <c r="L101" s="68"/>
      <c r="M101" s="69"/>
      <c r="N101" s="8"/>
      <c r="O101" s="8"/>
    </row>
    <row r="102" spans="1:15" s="1" customFormat="1" ht="28.5" customHeight="1">
      <c r="A102" s="43">
        <f t="shared" si="24"/>
        <v>88</v>
      </c>
      <c r="B102" s="14" t="s">
        <v>46</v>
      </c>
      <c r="C102" s="14" t="s">
        <v>34</v>
      </c>
      <c r="D102" s="14" t="s">
        <v>22</v>
      </c>
      <c r="E102" s="14" t="s">
        <v>12</v>
      </c>
      <c r="F102" s="14" t="s">
        <v>46</v>
      </c>
      <c r="G102" s="14" t="s">
        <v>12</v>
      </c>
      <c r="H102" s="14" t="s">
        <v>46</v>
      </c>
      <c r="I102" s="14" t="s">
        <v>46</v>
      </c>
      <c r="J102" s="72" t="s">
        <v>198</v>
      </c>
      <c r="K102" s="68">
        <f>K103</f>
        <v>-4</v>
      </c>
      <c r="L102" s="68"/>
      <c r="M102" s="69"/>
      <c r="N102" s="8"/>
      <c r="O102" s="8"/>
    </row>
    <row r="103" spans="1:15" s="1" customFormat="1" ht="28.5" customHeight="1">
      <c r="A103" s="43">
        <f t="shared" si="24"/>
        <v>89</v>
      </c>
      <c r="B103" s="71" t="s">
        <v>100</v>
      </c>
      <c r="C103" s="67" t="s">
        <v>34</v>
      </c>
      <c r="D103" s="67" t="s">
        <v>22</v>
      </c>
      <c r="E103" s="67" t="s">
        <v>64</v>
      </c>
      <c r="F103" s="67" t="s">
        <v>196</v>
      </c>
      <c r="G103" s="67" t="s">
        <v>64</v>
      </c>
      <c r="H103" s="67" t="s">
        <v>13</v>
      </c>
      <c r="I103" s="67" t="s">
        <v>61</v>
      </c>
      <c r="J103" s="72" t="s">
        <v>197</v>
      </c>
      <c r="K103" s="68">
        <v>-4</v>
      </c>
      <c r="L103" s="68"/>
      <c r="M103" s="69"/>
      <c r="N103" s="8"/>
      <c r="O103" s="8"/>
    </row>
    <row r="104" spans="1:15" s="1" customFormat="1" ht="42.75" customHeight="1">
      <c r="A104" s="43">
        <f t="shared" si="24"/>
        <v>90</v>
      </c>
      <c r="B104" s="15" t="s">
        <v>100</v>
      </c>
      <c r="C104" s="15" t="s">
        <v>34</v>
      </c>
      <c r="D104" s="15" t="s">
        <v>172</v>
      </c>
      <c r="E104" s="15" t="s">
        <v>12</v>
      </c>
      <c r="F104" s="15" t="s">
        <v>46</v>
      </c>
      <c r="G104" s="15" t="s">
        <v>12</v>
      </c>
      <c r="H104" s="15" t="s">
        <v>46</v>
      </c>
      <c r="I104" s="15" t="s">
        <v>46</v>
      </c>
      <c r="J104" s="53" t="s">
        <v>174</v>
      </c>
      <c r="K104" s="68">
        <f>SUM(K105)</f>
        <v>-3760.37</v>
      </c>
      <c r="L104" s="68"/>
      <c r="M104" s="69"/>
      <c r="N104" s="8"/>
      <c r="O104" s="8"/>
    </row>
    <row r="105" spans="1:15" s="1" customFormat="1" ht="51">
      <c r="A105" s="43">
        <f t="shared" si="24"/>
        <v>91</v>
      </c>
      <c r="B105" s="15" t="s">
        <v>100</v>
      </c>
      <c r="C105" s="15" t="s">
        <v>34</v>
      </c>
      <c r="D105" s="15" t="s">
        <v>172</v>
      </c>
      <c r="E105" s="15" t="s">
        <v>64</v>
      </c>
      <c r="F105" s="15" t="s">
        <v>46</v>
      </c>
      <c r="G105" s="15" t="s">
        <v>64</v>
      </c>
      <c r="H105" s="15" t="s">
        <v>13</v>
      </c>
      <c r="I105" s="15" t="s">
        <v>61</v>
      </c>
      <c r="J105" s="53" t="s">
        <v>173</v>
      </c>
      <c r="K105" s="68">
        <v>-3760.37</v>
      </c>
      <c r="L105" s="68"/>
      <c r="M105" s="69"/>
      <c r="N105" s="8"/>
      <c r="O105" s="8"/>
    </row>
    <row r="106" spans="1:15" s="1" customFormat="1" ht="19.5" thickBot="1">
      <c r="A106" s="43">
        <f t="shared" si="24"/>
        <v>92</v>
      </c>
      <c r="B106" s="61"/>
      <c r="C106" s="62"/>
      <c r="D106" s="62"/>
      <c r="E106" s="62"/>
      <c r="F106" s="62"/>
      <c r="G106" s="62"/>
      <c r="H106" s="62"/>
      <c r="I106" s="62"/>
      <c r="J106" s="63" t="s">
        <v>7</v>
      </c>
      <c r="K106" s="64">
        <f>SUM(K8+K80)</f>
        <v>1001731.4500000002</v>
      </c>
      <c r="L106" s="64">
        <f>SUM(L8+L80)</f>
        <v>1128513.3</v>
      </c>
      <c r="M106" s="65">
        <f>SUM(M8+M80)</f>
        <v>878374.32000000007</v>
      </c>
      <c r="N106" s="8"/>
      <c r="O106" s="8"/>
    </row>
    <row r="107" spans="1:15" s="1" customFormat="1">
      <c r="A107" s="11"/>
      <c r="B107" s="5"/>
      <c r="C107" s="5"/>
      <c r="D107" s="5"/>
      <c r="E107" s="5"/>
      <c r="F107" s="5"/>
      <c r="G107" s="5"/>
      <c r="H107" s="5"/>
      <c r="I107" s="5"/>
      <c r="J107" s="6"/>
      <c r="K107" s="9"/>
      <c r="L107" s="9"/>
      <c r="M107" s="29"/>
      <c r="N107" s="8"/>
      <c r="O107" s="8"/>
    </row>
    <row r="108" spans="1:15" s="1" customFormat="1">
      <c r="A108" s="11"/>
      <c r="B108" s="5"/>
      <c r="C108" s="5"/>
      <c r="D108" s="5"/>
      <c r="E108" s="5"/>
      <c r="F108" s="5"/>
      <c r="G108" s="5"/>
      <c r="H108" s="5"/>
      <c r="I108" s="5"/>
      <c r="J108" s="6"/>
      <c r="K108" s="9"/>
      <c r="L108" s="9"/>
      <c r="M108" s="29"/>
      <c r="N108" s="8"/>
      <c r="O108" s="8"/>
    </row>
    <row r="109" spans="1:15" s="1" customFormat="1">
      <c r="A109" s="11"/>
      <c r="B109" s="5"/>
      <c r="C109" s="5"/>
      <c r="D109" s="5"/>
      <c r="E109" s="5"/>
      <c r="F109" s="5"/>
      <c r="G109" s="5"/>
      <c r="H109" s="5"/>
      <c r="I109" s="5"/>
      <c r="J109" s="6"/>
      <c r="K109" s="9"/>
      <c r="L109" s="9"/>
      <c r="M109" s="29"/>
      <c r="N109" s="8"/>
      <c r="O109" s="8"/>
    </row>
    <row r="110" spans="1:15" s="1" customFormat="1">
      <c r="A110" s="11"/>
      <c r="B110" s="5"/>
      <c r="C110" s="5"/>
      <c r="D110" s="5"/>
      <c r="E110" s="5"/>
      <c r="F110" s="5"/>
      <c r="G110" s="5"/>
      <c r="H110" s="5"/>
      <c r="I110" s="5"/>
      <c r="J110" s="6"/>
      <c r="K110" s="9"/>
      <c r="L110" s="9"/>
      <c r="M110" s="29"/>
      <c r="N110" s="8"/>
      <c r="O110" s="8"/>
    </row>
    <row r="111" spans="1:15" s="1" customFormat="1">
      <c r="A111" s="11"/>
      <c r="B111" s="5"/>
      <c r="C111" s="5"/>
      <c r="D111" s="5"/>
      <c r="E111" s="5"/>
      <c r="F111" s="5"/>
      <c r="G111" s="5"/>
      <c r="H111" s="5"/>
      <c r="I111" s="5"/>
      <c r="J111" s="6"/>
      <c r="K111" s="9"/>
      <c r="L111" s="9"/>
      <c r="M111" s="29"/>
      <c r="N111" s="8"/>
      <c r="O111" s="8"/>
    </row>
    <row r="112" spans="1:15" s="1" customFormat="1">
      <c r="A112" s="11"/>
      <c r="B112" s="5"/>
      <c r="C112" s="5"/>
      <c r="D112" s="5"/>
      <c r="E112" s="5"/>
      <c r="F112" s="5"/>
      <c r="G112" s="5"/>
      <c r="H112" s="5"/>
      <c r="I112" s="5"/>
      <c r="J112" s="6"/>
      <c r="K112" s="9"/>
      <c r="L112" s="9"/>
      <c r="M112" s="29"/>
      <c r="N112" s="8"/>
      <c r="O112" s="8"/>
    </row>
    <row r="113" spans="1:15" s="1" customFormat="1">
      <c r="A113" s="11"/>
      <c r="B113" s="5"/>
      <c r="C113" s="5"/>
      <c r="D113" s="5"/>
      <c r="E113" s="5"/>
      <c r="F113" s="5"/>
      <c r="G113" s="5"/>
      <c r="H113" s="5"/>
      <c r="I113" s="5"/>
      <c r="J113" s="6"/>
      <c r="K113" s="9"/>
      <c r="L113" s="9"/>
      <c r="M113" s="29"/>
      <c r="N113" s="8"/>
      <c r="O113" s="8"/>
    </row>
    <row r="114" spans="1:15" s="1" customFormat="1">
      <c r="A114" s="11"/>
      <c r="B114" s="5"/>
      <c r="C114" s="5"/>
      <c r="D114" s="5"/>
      <c r="E114" s="5"/>
      <c r="F114" s="5"/>
      <c r="G114" s="5"/>
      <c r="H114" s="5"/>
      <c r="I114" s="5"/>
      <c r="J114" s="6"/>
      <c r="K114" s="9"/>
      <c r="L114" s="9"/>
      <c r="M114" s="29"/>
      <c r="N114" s="8"/>
      <c r="O114" s="8"/>
    </row>
    <row r="115" spans="1:15" s="1" customFormat="1">
      <c r="A115" s="11"/>
      <c r="B115" s="5"/>
      <c r="C115" s="5"/>
      <c r="D115" s="5"/>
      <c r="E115" s="5"/>
      <c r="F115" s="5"/>
      <c r="G115" s="5"/>
      <c r="H115" s="5"/>
      <c r="I115" s="5"/>
      <c r="J115" s="6"/>
      <c r="K115" s="9"/>
      <c r="L115" s="9"/>
      <c r="M115" s="29"/>
      <c r="N115" s="8"/>
      <c r="O115" s="8"/>
    </row>
    <row r="116" spans="1:15" s="1" customFormat="1">
      <c r="A116" s="11"/>
      <c r="B116" s="5"/>
      <c r="C116" s="5"/>
      <c r="D116" s="5"/>
      <c r="E116" s="5"/>
      <c r="F116" s="5"/>
      <c r="G116" s="5"/>
      <c r="H116" s="5"/>
      <c r="I116" s="5"/>
      <c r="J116" s="6"/>
      <c r="K116" s="9"/>
      <c r="L116" s="9"/>
      <c r="M116" s="29"/>
      <c r="N116" s="8"/>
      <c r="O116" s="8"/>
    </row>
    <row r="117" spans="1:15" s="1" customFormat="1">
      <c r="A117" s="11"/>
      <c r="B117" s="5"/>
      <c r="C117" s="5"/>
      <c r="D117" s="5"/>
      <c r="E117" s="5"/>
      <c r="F117" s="5"/>
      <c r="G117" s="5"/>
      <c r="H117" s="5"/>
      <c r="I117" s="5"/>
      <c r="J117" s="6"/>
      <c r="K117" s="9"/>
      <c r="L117" s="9"/>
      <c r="M117" s="29"/>
      <c r="N117" s="8"/>
      <c r="O117" s="8"/>
    </row>
    <row r="118" spans="1:15" s="1" customFormat="1">
      <c r="A118" s="11"/>
      <c r="B118" s="5"/>
      <c r="C118" s="5"/>
      <c r="D118" s="5"/>
      <c r="E118" s="5"/>
      <c r="F118" s="5"/>
      <c r="G118" s="5"/>
      <c r="H118" s="5"/>
      <c r="I118" s="5"/>
      <c r="J118" s="6"/>
      <c r="K118" s="9"/>
      <c r="L118" s="9"/>
      <c r="M118" s="29"/>
      <c r="N118" s="8"/>
      <c r="O118" s="8"/>
    </row>
    <row r="119" spans="1:15" s="1" customFormat="1">
      <c r="A119" s="11"/>
      <c r="B119" s="5"/>
      <c r="C119" s="5"/>
      <c r="D119" s="5"/>
      <c r="E119" s="5"/>
      <c r="F119" s="5"/>
      <c r="G119" s="5"/>
      <c r="H119" s="5"/>
      <c r="I119" s="5"/>
      <c r="J119" s="6"/>
      <c r="K119" s="9"/>
      <c r="L119" s="9"/>
      <c r="M119" s="29"/>
      <c r="N119" s="8"/>
      <c r="O119" s="8"/>
    </row>
    <row r="120" spans="1:15" s="1" customFormat="1">
      <c r="A120" s="11"/>
      <c r="B120" s="5"/>
      <c r="C120" s="5"/>
      <c r="D120" s="5"/>
      <c r="E120" s="5"/>
      <c r="F120" s="5"/>
      <c r="G120" s="5"/>
      <c r="H120" s="5"/>
      <c r="I120" s="5"/>
      <c r="J120" s="6"/>
      <c r="K120" s="9"/>
      <c r="L120" s="9"/>
      <c r="M120" s="29"/>
      <c r="N120" s="8"/>
      <c r="O120" s="8"/>
    </row>
    <row r="121" spans="1:15" s="1" customFormat="1">
      <c r="A121" s="11"/>
      <c r="B121" s="5"/>
      <c r="C121" s="5"/>
      <c r="D121" s="5"/>
      <c r="E121" s="5"/>
      <c r="F121" s="5"/>
      <c r="G121" s="5"/>
      <c r="H121" s="5"/>
      <c r="I121" s="5"/>
      <c r="J121" s="6"/>
      <c r="K121" s="9"/>
      <c r="L121" s="9"/>
      <c r="M121" s="29"/>
      <c r="N121" s="8"/>
      <c r="O121" s="8"/>
    </row>
    <row r="122" spans="1:15" s="1" customFormat="1">
      <c r="A122" s="11"/>
      <c r="B122" s="5"/>
      <c r="C122" s="5"/>
      <c r="D122" s="5"/>
      <c r="E122" s="5"/>
      <c r="F122" s="5"/>
      <c r="G122" s="5"/>
      <c r="H122" s="5"/>
      <c r="I122" s="5"/>
      <c r="J122" s="6"/>
      <c r="K122" s="9"/>
      <c r="L122" s="9"/>
      <c r="M122" s="29"/>
      <c r="N122" s="8"/>
      <c r="O122" s="8"/>
    </row>
    <row r="123" spans="1:15" s="1" customFormat="1">
      <c r="A123" s="11"/>
      <c r="B123" s="5"/>
      <c r="C123" s="5"/>
      <c r="D123" s="5"/>
      <c r="E123" s="5"/>
      <c r="F123" s="5"/>
      <c r="G123" s="5"/>
      <c r="H123" s="5"/>
      <c r="I123" s="5"/>
      <c r="J123" s="6"/>
      <c r="K123" s="9"/>
      <c r="L123" s="9"/>
      <c r="M123" s="29"/>
      <c r="N123" s="8"/>
      <c r="O123" s="8"/>
    </row>
    <row r="124" spans="1:15" s="1" customFormat="1">
      <c r="A124" s="11"/>
      <c r="B124" s="5"/>
      <c r="C124" s="5"/>
      <c r="D124" s="5"/>
      <c r="E124" s="5"/>
      <c r="F124" s="5"/>
      <c r="G124" s="5"/>
      <c r="H124" s="5"/>
      <c r="I124" s="5"/>
      <c r="J124" s="6"/>
      <c r="K124" s="9"/>
      <c r="L124" s="9"/>
      <c r="M124" s="29"/>
      <c r="N124" s="8"/>
      <c r="O124" s="8"/>
    </row>
    <row r="125" spans="1:15" s="1" customFormat="1">
      <c r="A125" s="11"/>
      <c r="B125" s="5"/>
      <c r="C125" s="5"/>
      <c r="D125" s="5"/>
      <c r="E125" s="5"/>
      <c r="F125" s="5"/>
      <c r="G125" s="5"/>
      <c r="H125" s="5"/>
      <c r="I125" s="5"/>
      <c r="J125" s="6"/>
      <c r="K125" s="9"/>
      <c r="L125" s="9"/>
      <c r="M125" s="29"/>
      <c r="N125" s="8"/>
      <c r="O125" s="8"/>
    </row>
    <row r="126" spans="1:15" s="1" customFormat="1">
      <c r="A126" s="11"/>
      <c r="B126" s="5"/>
      <c r="C126" s="5"/>
      <c r="D126" s="5"/>
      <c r="E126" s="5"/>
      <c r="F126" s="5"/>
      <c r="G126" s="5"/>
      <c r="H126" s="5"/>
      <c r="I126" s="5"/>
      <c r="J126" s="6"/>
      <c r="K126" s="9"/>
      <c r="L126" s="9"/>
      <c r="M126" s="29"/>
      <c r="N126" s="8"/>
      <c r="O126" s="8"/>
    </row>
    <row r="127" spans="1:15" s="1" customFormat="1">
      <c r="A127" s="11"/>
      <c r="B127" s="5"/>
      <c r="C127" s="5"/>
      <c r="D127" s="5"/>
      <c r="E127" s="5"/>
      <c r="F127" s="5"/>
      <c r="G127" s="5"/>
      <c r="H127" s="5"/>
      <c r="I127" s="5"/>
      <c r="J127" s="6"/>
      <c r="K127" s="9"/>
      <c r="L127" s="9"/>
      <c r="M127" s="29"/>
      <c r="N127" s="8"/>
      <c r="O127" s="8"/>
    </row>
    <row r="128" spans="1:15" s="1" customFormat="1">
      <c r="A128" s="11"/>
      <c r="B128" s="5"/>
      <c r="C128" s="5"/>
      <c r="D128" s="5"/>
      <c r="E128" s="5"/>
      <c r="F128" s="5"/>
      <c r="G128" s="5"/>
      <c r="H128" s="5"/>
      <c r="I128" s="5"/>
      <c r="J128" s="6"/>
      <c r="K128" s="9"/>
      <c r="L128" s="9"/>
      <c r="M128" s="29"/>
      <c r="N128" s="8"/>
      <c r="O128" s="8"/>
    </row>
    <row r="129" spans="1:15" s="1" customFormat="1">
      <c r="A129" s="11"/>
      <c r="B129" s="5"/>
      <c r="C129" s="5"/>
      <c r="D129" s="5"/>
      <c r="E129" s="5"/>
      <c r="F129" s="5"/>
      <c r="G129" s="5"/>
      <c r="H129" s="5"/>
      <c r="I129" s="5"/>
      <c r="J129" s="6"/>
      <c r="K129" s="9"/>
      <c r="L129" s="9"/>
      <c r="M129" s="29"/>
      <c r="N129" s="8"/>
      <c r="O129" s="8"/>
    </row>
    <row r="130" spans="1:15" s="1" customFormat="1">
      <c r="A130" s="11"/>
      <c r="B130" s="5"/>
      <c r="C130" s="5"/>
      <c r="D130" s="5"/>
      <c r="E130" s="5"/>
      <c r="F130" s="5"/>
      <c r="G130" s="5"/>
      <c r="H130" s="5"/>
      <c r="I130" s="5"/>
      <c r="J130" s="6"/>
      <c r="K130" s="9"/>
      <c r="L130" s="9"/>
      <c r="M130" s="29"/>
      <c r="N130" s="8"/>
      <c r="O130" s="8"/>
    </row>
    <row r="131" spans="1:15" s="1" customFormat="1">
      <c r="A131" s="11"/>
      <c r="B131" s="5"/>
      <c r="C131" s="5"/>
      <c r="D131" s="5"/>
      <c r="E131" s="5"/>
      <c r="F131" s="5"/>
      <c r="G131" s="5"/>
      <c r="H131" s="5"/>
      <c r="I131" s="5"/>
      <c r="J131" s="6"/>
      <c r="K131" s="9"/>
      <c r="L131" s="9"/>
      <c r="M131" s="29"/>
      <c r="N131" s="8"/>
      <c r="O131" s="8"/>
    </row>
    <row r="132" spans="1:15" s="1" customFormat="1">
      <c r="A132" s="11"/>
      <c r="B132" s="5"/>
      <c r="C132" s="5"/>
      <c r="D132" s="5"/>
      <c r="E132" s="5"/>
      <c r="F132" s="5"/>
      <c r="G132" s="5"/>
      <c r="H132" s="5"/>
      <c r="I132" s="5"/>
      <c r="J132" s="6"/>
      <c r="K132" s="9"/>
      <c r="L132" s="9"/>
      <c r="M132" s="29"/>
      <c r="N132" s="8"/>
      <c r="O132" s="8"/>
    </row>
    <row r="133" spans="1:15" s="1" customFormat="1">
      <c r="A133" s="11"/>
      <c r="B133" s="5"/>
      <c r="C133" s="5"/>
      <c r="D133" s="5"/>
      <c r="E133" s="5"/>
      <c r="F133" s="5"/>
      <c r="G133" s="5"/>
      <c r="H133" s="5"/>
      <c r="I133" s="5"/>
      <c r="J133" s="6"/>
      <c r="K133" s="9"/>
      <c r="L133" s="9"/>
      <c r="M133" s="29"/>
      <c r="N133" s="8"/>
      <c r="O133" s="8"/>
    </row>
    <row r="134" spans="1:15" s="1" customFormat="1">
      <c r="A134" s="11"/>
      <c r="B134" s="5"/>
      <c r="C134" s="5"/>
      <c r="D134" s="5"/>
      <c r="E134" s="5"/>
      <c r="F134" s="5"/>
      <c r="G134" s="5"/>
      <c r="H134" s="5"/>
      <c r="I134" s="5"/>
      <c r="J134" s="6"/>
      <c r="K134" s="9"/>
      <c r="L134" s="9"/>
      <c r="M134" s="29"/>
      <c r="N134" s="8"/>
      <c r="O134" s="8"/>
    </row>
    <row r="135" spans="1:15" s="1" customFormat="1">
      <c r="A135" s="11"/>
      <c r="B135" s="5"/>
      <c r="C135" s="5"/>
      <c r="D135" s="5"/>
      <c r="E135" s="5"/>
      <c r="F135" s="5"/>
      <c r="G135" s="5"/>
      <c r="H135" s="5"/>
      <c r="I135" s="5"/>
      <c r="J135" s="6"/>
      <c r="K135" s="9"/>
      <c r="L135" s="9"/>
      <c r="M135" s="29"/>
      <c r="N135" s="8"/>
      <c r="O135" s="8"/>
    </row>
    <row r="136" spans="1:15" s="1" customFormat="1">
      <c r="A136" s="11"/>
      <c r="B136" s="5"/>
      <c r="C136" s="5"/>
      <c r="D136" s="5"/>
      <c r="E136" s="5"/>
      <c r="F136" s="5"/>
      <c r="G136" s="5"/>
      <c r="H136" s="5"/>
      <c r="I136" s="5"/>
      <c r="J136" s="6"/>
      <c r="K136" s="9"/>
      <c r="L136" s="9"/>
      <c r="M136" s="29"/>
      <c r="N136" s="8"/>
      <c r="O136" s="8"/>
    </row>
    <row r="137" spans="1:15" s="1" customFormat="1">
      <c r="A137" s="11"/>
      <c r="B137" s="5"/>
      <c r="C137" s="5"/>
      <c r="D137" s="5"/>
      <c r="E137" s="5"/>
      <c r="F137" s="5"/>
      <c r="G137" s="5"/>
      <c r="H137" s="5"/>
      <c r="I137" s="5"/>
      <c r="J137" s="6"/>
      <c r="K137" s="9"/>
      <c r="L137" s="9"/>
      <c r="M137" s="29"/>
      <c r="N137" s="8"/>
      <c r="O137" s="8"/>
    </row>
    <row r="138" spans="1:15" s="1" customFormat="1">
      <c r="A138" s="11"/>
      <c r="B138" s="5"/>
      <c r="C138" s="5"/>
      <c r="D138" s="5"/>
      <c r="E138" s="5"/>
      <c r="F138" s="5"/>
      <c r="G138" s="5"/>
      <c r="H138" s="5"/>
      <c r="I138" s="5"/>
      <c r="J138" s="6"/>
      <c r="K138" s="9"/>
      <c r="L138" s="9"/>
      <c r="M138" s="29"/>
      <c r="N138" s="8"/>
      <c r="O138" s="8"/>
    </row>
    <row r="139" spans="1:15" s="1" customFormat="1">
      <c r="A139" s="11"/>
      <c r="B139" s="5"/>
      <c r="C139" s="5"/>
      <c r="D139" s="5"/>
      <c r="E139" s="5"/>
      <c r="F139" s="5"/>
      <c r="G139" s="5"/>
      <c r="H139" s="5"/>
      <c r="I139" s="5"/>
      <c r="J139" s="6"/>
      <c r="K139" s="9"/>
      <c r="L139" s="9"/>
      <c r="M139" s="29"/>
      <c r="N139" s="8"/>
      <c r="O139" s="8"/>
    </row>
    <row r="140" spans="1:15" s="1" customFormat="1">
      <c r="A140" s="11"/>
      <c r="B140" s="5"/>
      <c r="C140" s="5"/>
      <c r="D140" s="5"/>
      <c r="E140" s="5"/>
      <c r="F140" s="5"/>
      <c r="G140" s="5"/>
      <c r="H140" s="5"/>
      <c r="I140" s="5"/>
      <c r="J140" s="6"/>
      <c r="K140" s="9"/>
      <c r="L140" s="9"/>
      <c r="M140" s="29"/>
      <c r="N140" s="8"/>
      <c r="O140" s="8"/>
    </row>
    <row r="141" spans="1:15" s="1" customFormat="1">
      <c r="A141" s="11"/>
      <c r="B141" s="5"/>
      <c r="C141" s="5"/>
      <c r="D141" s="5"/>
      <c r="E141" s="5"/>
      <c r="F141" s="5"/>
      <c r="G141" s="5"/>
      <c r="H141" s="5"/>
      <c r="I141" s="5"/>
      <c r="J141" s="6"/>
      <c r="K141" s="9"/>
      <c r="L141" s="9"/>
      <c r="M141" s="29"/>
      <c r="N141" s="8"/>
      <c r="O141" s="8"/>
    </row>
    <row r="142" spans="1:15" s="1" customFormat="1">
      <c r="A142" s="11"/>
      <c r="B142" s="5"/>
      <c r="C142" s="5"/>
      <c r="D142" s="5"/>
      <c r="E142" s="5"/>
      <c r="F142" s="5"/>
      <c r="G142" s="5"/>
      <c r="H142" s="5"/>
      <c r="I142" s="5"/>
      <c r="J142" s="6"/>
      <c r="K142" s="9"/>
      <c r="L142" s="9"/>
      <c r="M142" s="29"/>
      <c r="N142" s="8"/>
      <c r="O142" s="8"/>
    </row>
    <row r="143" spans="1:15" s="1" customFormat="1">
      <c r="A143" s="11"/>
      <c r="B143" s="5"/>
      <c r="C143" s="5"/>
      <c r="D143" s="5"/>
      <c r="E143" s="5"/>
      <c r="F143" s="5"/>
      <c r="G143" s="5"/>
      <c r="H143" s="5"/>
      <c r="I143" s="5"/>
      <c r="J143" s="6"/>
      <c r="K143" s="9"/>
      <c r="L143" s="9"/>
      <c r="M143" s="29"/>
      <c r="N143" s="8"/>
      <c r="O143" s="8"/>
    </row>
    <row r="144" spans="1:15" s="1" customFormat="1">
      <c r="A144" s="11"/>
      <c r="B144" s="5"/>
      <c r="C144" s="5"/>
      <c r="D144" s="5"/>
      <c r="E144" s="5"/>
      <c r="F144" s="5"/>
      <c r="G144" s="5"/>
      <c r="H144" s="5"/>
      <c r="I144" s="5"/>
      <c r="J144" s="6"/>
      <c r="K144" s="9"/>
      <c r="L144" s="9"/>
      <c r="M144" s="29"/>
      <c r="N144" s="8"/>
      <c r="O144" s="8"/>
    </row>
    <row r="145" spans="1:15" s="1" customFormat="1">
      <c r="A145" s="11"/>
      <c r="B145" s="5"/>
      <c r="C145" s="5"/>
      <c r="D145" s="5"/>
      <c r="E145" s="5"/>
      <c r="F145" s="5"/>
      <c r="G145" s="5"/>
      <c r="H145" s="5"/>
      <c r="I145" s="5"/>
      <c r="J145" s="6"/>
      <c r="K145" s="9"/>
      <c r="L145" s="9"/>
      <c r="M145" s="29"/>
      <c r="N145" s="8"/>
      <c r="O145" s="8"/>
    </row>
    <row r="146" spans="1:15" s="1" customFormat="1">
      <c r="A146" s="11"/>
      <c r="B146" s="5"/>
      <c r="C146" s="5"/>
      <c r="D146" s="5"/>
      <c r="E146" s="5"/>
      <c r="F146" s="5"/>
      <c r="G146" s="5"/>
      <c r="H146" s="5"/>
      <c r="I146" s="5"/>
      <c r="J146" s="6"/>
      <c r="K146" s="9"/>
      <c r="L146" s="9"/>
      <c r="M146" s="29"/>
      <c r="N146" s="8"/>
      <c r="O146" s="8"/>
    </row>
    <row r="147" spans="1:15" s="1" customFormat="1">
      <c r="A147" s="11"/>
      <c r="B147" s="5"/>
      <c r="C147" s="5"/>
      <c r="D147" s="5"/>
      <c r="E147" s="5"/>
      <c r="F147" s="5"/>
      <c r="G147" s="5"/>
      <c r="H147" s="5"/>
      <c r="I147" s="5"/>
      <c r="J147" s="6"/>
      <c r="K147" s="9"/>
      <c r="L147" s="9"/>
      <c r="M147" s="29"/>
      <c r="N147" s="8"/>
      <c r="O147" s="8"/>
    </row>
    <row r="148" spans="1:15" s="1" customFormat="1">
      <c r="A148" s="11"/>
      <c r="B148" s="5"/>
      <c r="C148" s="5"/>
      <c r="D148" s="5"/>
      <c r="E148" s="5"/>
      <c r="F148" s="5"/>
      <c r="G148" s="5"/>
      <c r="H148" s="5"/>
      <c r="I148" s="5"/>
      <c r="J148" s="6"/>
      <c r="K148" s="9"/>
      <c r="L148" s="9"/>
      <c r="M148" s="29"/>
      <c r="N148" s="8"/>
      <c r="O148" s="8"/>
    </row>
    <row r="149" spans="1:15" s="1" customFormat="1">
      <c r="A149" s="11"/>
      <c r="B149" s="5"/>
      <c r="C149" s="5"/>
      <c r="D149" s="5"/>
      <c r="E149" s="5"/>
      <c r="F149" s="5"/>
      <c r="G149" s="5"/>
      <c r="H149" s="5"/>
      <c r="I149" s="5"/>
      <c r="J149" s="6"/>
      <c r="K149" s="9"/>
      <c r="L149" s="9"/>
      <c r="M149" s="29"/>
      <c r="N149" s="8"/>
      <c r="O149" s="8"/>
    </row>
    <row r="150" spans="1:15" s="1" customFormat="1">
      <c r="A150" s="11"/>
      <c r="B150" s="5"/>
      <c r="C150" s="5"/>
      <c r="D150" s="5"/>
      <c r="E150" s="5"/>
      <c r="F150" s="5"/>
      <c r="G150" s="5"/>
      <c r="H150" s="5"/>
      <c r="I150" s="5"/>
      <c r="J150" s="6"/>
      <c r="K150" s="9"/>
      <c r="L150" s="9"/>
      <c r="M150" s="29"/>
      <c r="N150" s="8"/>
      <c r="O150" s="8"/>
    </row>
    <row r="151" spans="1:15" s="1" customFormat="1">
      <c r="A151" s="11"/>
      <c r="B151" s="5"/>
      <c r="C151" s="5"/>
      <c r="D151" s="5"/>
      <c r="E151" s="5"/>
      <c r="F151" s="5"/>
      <c r="G151" s="5"/>
      <c r="H151" s="5"/>
      <c r="I151" s="5"/>
      <c r="J151" s="6"/>
      <c r="K151" s="9"/>
      <c r="L151" s="9"/>
      <c r="M151" s="29"/>
      <c r="N151" s="8"/>
      <c r="O151" s="8"/>
    </row>
    <row r="152" spans="1:15" s="1" customFormat="1">
      <c r="A152" s="11"/>
      <c r="B152" s="5"/>
      <c r="C152" s="5"/>
      <c r="D152" s="5"/>
      <c r="E152" s="5"/>
      <c r="F152" s="5"/>
      <c r="G152" s="5"/>
      <c r="H152" s="5"/>
      <c r="I152" s="5"/>
      <c r="J152" s="6"/>
      <c r="K152" s="9"/>
      <c r="L152" s="9"/>
      <c r="M152" s="29"/>
      <c r="N152" s="8"/>
      <c r="O152" s="8"/>
    </row>
    <row r="153" spans="1:15" s="1" customFormat="1">
      <c r="A153" s="11"/>
      <c r="B153" s="5"/>
      <c r="C153" s="5"/>
      <c r="D153" s="5"/>
      <c r="E153" s="5"/>
      <c r="F153" s="5"/>
      <c r="G153" s="5"/>
      <c r="H153" s="5"/>
      <c r="I153" s="5"/>
      <c r="J153" s="6"/>
      <c r="K153" s="9"/>
      <c r="L153" s="9"/>
      <c r="M153" s="29"/>
      <c r="N153" s="8"/>
      <c r="O153" s="8"/>
    </row>
    <row r="154" spans="1:15" s="1" customFormat="1">
      <c r="A154" s="11"/>
      <c r="B154" s="5"/>
      <c r="C154" s="5"/>
      <c r="D154" s="5"/>
      <c r="E154" s="5"/>
      <c r="F154" s="5"/>
      <c r="G154" s="5"/>
      <c r="H154" s="5"/>
      <c r="I154" s="5"/>
      <c r="J154" s="6"/>
      <c r="K154" s="9"/>
      <c r="L154" s="9"/>
      <c r="M154" s="29"/>
      <c r="N154" s="8"/>
      <c r="O154" s="8"/>
    </row>
    <row r="155" spans="1:15" s="1" customFormat="1">
      <c r="A155" s="11"/>
      <c r="B155" s="5"/>
      <c r="C155" s="5"/>
      <c r="D155" s="5"/>
      <c r="E155" s="5"/>
      <c r="F155" s="5"/>
      <c r="G155" s="5"/>
      <c r="H155" s="5"/>
      <c r="I155" s="5"/>
      <c r="J155" s="6"/>
      <c r="K155" s="9"/>
      <c r="L155" s="9"/>
      <c r="M155" s="29"/>
      <c r="N155" s="8"/>
      <c r="O155" s="8"/>
    </row>
    <row r="156" spans="1:15" s="1" customFormat="1">
      <c r="A156" s="11"/>
      <c r="B156" s="5"/>
      <c r="C156" s="5"/>
      <c r="D156" s="5"/>
      <c r="E156" s="5"/>
      <c r="F156" s="5"/>
      <c r="G156" s="5"/>
      <c r="H156" s="5"/>
      <c r="I156" s="5"/>
      <c r="J156" s="6"/>
      <c r="K156" s="9"/>
      <c r="L156" s="9"/>
      <c r="M156" s="29"/>
      <c r="N156" s="8"/>
      <c r="O156" s="8"/>
    </row>
    <row r="157" spans="1:15" s="1" customFormat="1">
      <c r="A157" s="11"/>
      <c r="B157" s="5"/>
      <c r="C157" s="5"/>
      <c r="D157" s="5"/>
      <c r="E157" s="5"/>
      <c r="F157" s="5"/>
      <c r="G157" s="5"/>
      <c r="H157" s="5"/>
      <c r="I157" s="5"/>
      <c r="J157" s="6"/>
      <c r="K157" s="9"/>
      <c r="L157" s="9"/>
      <c r="M157" s="29"/>
      <c r="N157" s="8"/>
      <c r="O157" s="8"/>
    </row>
    <row r="158" spans="1:15">
      <c r="K158" s="9"/>
      <c r="L158" s="9"/>
    </row>
    <row r="159" spans="1:15" s="1" customFormat="1">
      <c r="A159" s="11"/>
      <c r="B159" s="5"/>
      <c r="C159" s="5"/>
      <c r="D159" s="5"/>
      <c r="E159" s="5"/>
      <c r="F159" s="5"/>
      <c r="G159" s="5"/>
      <c r="H159" s="5"/>
      <c r="I159" s="5"/>
      <c r="J159" s="6"/>
      <c r="K159" s="9"/>
      <c r="L159" s="9"/>
      <c r="M159" s="29"/>
      <c r="N159" s="8"/>
      <c r="O159" s="8"/>
    </row>
    <row r="160" spans="1:15" ht="30" customHeight="1">
      <c r="K160" s="9"/>
      <c r="L160" s="9"/>
    </row>
    <row r="161" spans="1:15" ht="42.75" customHeight="1">
      <c r="K161" s="9"/>
      <c r="L161" s="9"/>
    </row>
    <row r="162" spans="1:15" ht="83.25" customHeight="1">
      <c r="K162" s="9"/>
      <c r="L162" s="9"/>
    </row>
    <row r="163" spans="1:15" ht="76.5" customHeight="1">
      <c r="K163" s="9"/>
      <c r="L163" s="9"/>
    </row>
    <row r="164" spans="1:15" ht="46.5" customHeight="1">
      <c r="K164" s="9"/>
      <c r="L164" s="9"/>
    </row>
    <row r="165" spans="1:15" ht="185.25" customHeight="1">
      <c r="K165" s="9"/>
      <c r="L165" s="9"/>
    </row>
    <row r="166" spans="1:15" s="1" customFormat="1">
      <c r="A166" s="11"/>
      <c r="B166" s="5"/>
      <c r="C166" s="5"/>
      <c r="D166" s="5"/>
      <c r="E166" s="5"/>
      <c r="F166" s="5"/>
      <c r="G166" s="5"/>
      <c r="H166" s="5"/>
      <c r="I166" s="5"/>
      <c r="J166" s="6"/>
      <c r="K166" s="9"/>
      <c r="L166" s="9"/>
      <c r="M166" s="29"/>
      <c r="N166" s="8"/>
      <c r="O166" s="8"/>
    </row>
    <row r="167" spans="1:15" ht="29.25" customHeight="1">
      <c r="K167" s="9"/>
      <c r="L167" s="9"/>
    </row>
    <row r="168" spans="1:15" ht="21" customHeight="1">
      <c r="K168" s="9"/>
      <c r="L168" s="9"/>
    </row>
    <row r="169" spans="1:15" s="1" customFormat="1">
      <c r="A169" s="11"/>
      <c r="B169" s="5"/>
      <c r="C169" s="5"/>
      <c r="D169" s="5"/>
      <c r="E169" s="5"/>
      <c r="F169" s="5"/>
      <c r="G169" s="5"/>
      <c r="H169" s="5"/>
      <c r="I169" s="5"/>
      <c r="J169" s="6"/>
      <c r="K169" s="9"/>
      <c r="L169" s="9"/>
      <c r="M169" s="29"/>
      <c r="N169" s="8"/>
      <c r="O169" s="8"/>
    </row>
    <row r="170" spans="1:15" s="1" customFormat="1">
      <c r="A170" s="11"/>
      <c r="B170" s="5"/>
      <c r="C170" s="5"/>
      <c r="D170" s="5"/>
      <c r="E170" s="5"/>
      <c r="F170" s="5"/>
      <c r="G170" s="5"/>
      <c r="H170" s="5"/>
      <c r="I170" s="5"/>
      <c r="J170" s="6"/>
      <c r="K170" s="9"/>
      <c r="L170" s="9"/>
      <c r="M170" s="29"/>
      <c r="N170" s="8"/>
      <c r="O170" s="8"/>
    </row>
    <row r="171" spans="1:15" s="1" customFormat="1">
      <c r="A171" s="11"/>
      <c r="B171" s="5"/>
      <c r="C171" s="5"/>
      <c r="D171" s="5"/>
      <c r="E171" s="5"/>
      <c r="F171" s="5"/>
      <c r="G171" s="5"/>
      <c r="H171" s="5"/>
      <c r="I171" s="5"/>
      <c r="J171" s="6"/>
      <c r="K171" s="9"/>
      <c r="L171" s="9"/>
      <c r="M171" s="29"/>
      <c r="N171" s="8"/>
      <c r="O171" s="8"/>
    </row>
    <row r="172" spans="1:15" ht="22.5" customHeight="1">
      <c r="K172" s="9"/>
      <c r="L172" s="9"/>
    </row>
    <row r="173" spans="1:15" ht="44.25" customHeight="1">
      <c r="K173" s="9"/>
      <c r="L173" s="9"/>
    </row>
    <row r="174" spans="1:15" ht="66" customHeight="1">
      <c r="K174" s="9"/>
      <c r="L174" s="9"/>
    </row>
    <row r="175" spans="1:15" ht="41.25" customHeight="1">
      <c r="K175" s="9"/>
      <c r="L175" s="9"/>
    </row>
    <row r="176" spans="1:15" s="1" customFormat="1" ht="46.5" customHeight="1">
      <c r="A176" s="11"/>
      <c r="B176" s="5"/>
      <c r="C176" s="5"/>
      <c r="D176" s="5"/>
      <c r="E176" s="5"/>
      <c r="F176" s="5"/>
      <c r="G176" s="5"/>
      <c r="H176" s="5"/>
      <c r="I176" s="5"/>
      <c r="J176" s="6"/>
      <c r="K176" s="9"/>
      <c r="L176" s="9"/>
      <c r="M176" s="29"/>
      <c r="N176" s="8"/>
      <c r="O176" s="8"/>
    </row>
    <row r="177" spans="1:15" s="1" customFormat="1">
      <c r="A177" s="11"/>
      <c r="B177" s="5"/>
      <c r="C177" s="5"/>
      <c r="D177" s="5"/>
      <c r="E177" s="5"/>
      <c r="F177" s="5"/>
      <c r="G177" s="5"/>
      <c r="H177" s="5"/>
      <c r="I177" s="5"/>
      <c r="J177" s="6"/>
      <c r="K177" s="9"/>
      <c r="L177" s="9"/>
      <c r="M177" s="29"/>
      <c r="N177" s="8"/>
      <c r="O177" s="8"/>
    </row>
    <row r="178" spans="1:15" s="1" customFormat="1">
      <c r="A178" s="11"/>
      <c r="B178" s="5"/>
      <c r="C178" s="5"/>
      <c r="D178" s="5"/>
      <c r="E178" s="5"/>
      <c r="F178" s="5"/>
      <c r="G178" s="5"/>
      <c r="H178" s="5"/>
      <c r="I178" s="5"/>
      <c r="J178" s="6"/>
      <c r="K178" s="9"/>
      <c r="L178" s="9"/>
      <c r="M178" s="29"/>
      <c r="N178" s="8"/>
      <c r="O178" s="8"/>
    </row>
    <row r="179" spans="1:15" s="1" customFormat="1">
      <c r="A179" s="11"/>
      <c r="B179" s="5"/>
      <c r="C179" s="5"/>
      <c r="D179" s="5"/>
      <c r="E179" s="5"/>
      <c r="F179" s="5"/>
      <c r="G179" s="5"/>
      <c r="H179" s="5"/>
      <c r="I179" s="5"/>
      <c r="J179" s="6"/>
      <c r="K179" s="9"/>
      <c r="L179" s="9"/>
      <c r="M179" s="29"/>
      <c r="N179" s="8"/>
      <c r="O179" s="8"/>
    </row>
    <row r="180" spans="1:15" s="1" customFormat="1">
      <c r="A180" s="11"/>
      <c r="B180" s="5"/>
      <c r="C180" s="5"/>
      <c r="D180" s="5"/>
      <c r="E180" s="5"/>
      <c r="F180" s="5"/>
      <c r="G180" s="5"/>
      <c r="H180" s="5"/>
      <c r="I180" s="5"/>
      <c r="J180" s="6"/>
      <c r="K180" s="9"/>
      <c r="L180" s="9"/>
      <c r="M180" s="29"/>
      <c r="N180" s="8"/>
      <c r="O180" s="8"/>
    </row>
    <row r="181" spans="1:15" ht="27" customHeight="1">
      <c r="K181" s="9"/>
      <c r="L181" s="9"/>
    </row>
    <row r="182" spans="1:15" ht="27" customHeight="1">
      <c r="K182" s="9"/>
      <c r="L182" s="9"/>
    </row>
    <row r="183" spans="1:15" ht="27" customHeight="1">
      <c r="K183" s="9"/>
      <c r="L183" s="9"/>
    </row>
    <row r="184" spans="1:15" s="1" customFormat="1">
      <c r="A184" s="11"/>
      <c r="B184" s="5"/>
      <c r="C184" s="5"/>
      <c r="D184" s="5"/>
      <c r="E184" s="5"/>
      <c r="F184" s="5"/>
      <c r="G184" s="5"/>
      <c r="H184" s="5"/>
      <c r="I184" s="5"/>
      <c r="J184" s="6"/>
      <c r="K184" s="9"/>
      <c r="L184" s="9"/>
      <c r="M184" s="29"/>
      <c r="N184" s="8"/>
      <c r="O184" s="8"/>
    </row>
    <row r="185" spans="1:15" s="1" customFormat="1">
      <c r="A185" s="11"/>
      <c r="B185" s="5"/>
      <c r="C185" s="5"/>
      <c r="D185" s="5"/>
      <c r="E185" s="5"/>
      <c r="F185" s="5"/>
      <c r="G185" s="5"/>
      <c r="H185" s="5"/>
      <c r="I185" s="5"/>
      <c r="J185" s="6"/>
      <c r="K185" s="9"/>
      <c r="L185" s="9"/>
      <c r="M185" s="29"/>
      <c r="N185" s="8"/>
      <c r="O185" s="8"/>
    </row>
    <row r="186" spans="1:15">
      <c r="K186" s="9"/>
      <c r="L186" s="9"/>
    </row>
    <row r="187" spans="1:15" ht="62.25" customHeight="1">
      <c r="K187" s="9"/>
      <c r="L187" s="9"/>
    </row>
    <row r="188" spans="1:15" ht="87" customHeight="1">
      <c r="K188" s="9"/>
      <c r="L188" s="9"/>
    </row>
    <row r="189" spans="1:15" ht="71.25" customHeight="1">
      <c r="K189" s="9"/>
      <c r="L189" s="9"/>
    </row>
    <row r="190" spans="1:15" ht="32.25" customHeight="1">
      <c r="K190" s="9"/>
      <c r="L190" s="9"/>
    </row>
    <row r="191" spans="1:15" ht="30" customHeight="1">
      <c r="K191" s="9"/>
      <c r="L191" s="9"/>
    </row>
    <row r="192" spans="1:15" ht="31.5" customHeight="1">
      <c r="K192" s="9"/>
      <c r="L192" s="9"/>
    </row>
    <row r="193" spans="1:15" ht="30.75" customHeight="1">
      <c r="K193" s="9"/>
      <c r="L193" s="9"/>
    </row>
    <row r="194" spans="1:15" ht="30.75" customHeight="1">
      <c r="K194" s="9"/>
      <c r="L194" s="9"/>
    </row>
    <row r="195" spans="1:15" ht="40.5" customHeight="1">
      <c r="K195" s="9"/>
      <c r="L195" s="9"/>
    </row>
    <row r="196" spans="1:15" ht="48.75" customHeight="1">
      <c r="K196" s="9"/>
      <c r="L196" s="9"/>
    </row>
    <row r="197" spans="1:15" ht="63.75" customHeight="1">
      <c r="K197" s="9"/>
      <c r="L197" s="9"/>
    </row>
    <row r="198" spans="1:15" ht="54.75" customHeight="1">
      <c r="K198" s="9"/>
      <c r="L198" s="9"/>
    </row>
    <row r="199" spans="1:15" s="1" customFormat="1" ht="35.25" customHeight="1">
      <c r="A199" s="11"/>
      <c r="B199" s="5"/>
      <c r="C199" s="5"/>
      <c r="D199" s="5"/>
      <c r="E199" s="5"/>
      <c r="F199" s="5"/>
      <c r="G199" s="5"/>
      <c r="H199" s="5"/>
      <c r="I199" s="5"/>
      <c r="J199" s="6"/>
      <c r="K199" s="9"/>
      <c r="L199" s="9"/>
      <c r="M199" s="29"/>
      <c r="N199" s="8"/>
      <c r="O199" s="8"/>
    </row>
    <row r="200" spans="1:15" s="1" customFormat="1">
      <c r="A200" s="11"/>
      <c r="B200" s="5"/>
      <c r="C200" s="5"/>
      <c r="D200" s="5"/>
      <c r="E200" s="5"/>
      <c r="F200" s="5"/>
      <c r="G200" s="5"/>
      <c r="H200" s="5"/>
      <c r="I200" s="5"/>
      <c r="J200" s="6"/>
      <c r="K200" s="9"/>
      <c r="L200" s="9"/>
      <c r="M200" s="29"/>
      <c r="N200" s="8"/>
      <c r="O200" s="8"/>
    </row>
    <row r="201" spans="1:15" s="1" customFormat="1">
      <c r="A201" s="11"/>
      <c r="B201" s="5"/>
      <c r="C201" s="5"/>
      <c r="D201" s="5"/>
      <c r="E201" s="5"/>
      <c r="F201" s="5"/>
      <c r="G201" s="5"/>
      <c r="H201" s="5"/>
      <c r="I201" s="5"/>
      <c r="J201" s="6"/>
      <c r="K201" s="9"/>
      <c r="L201" s="9"/>
      <c r="M201" s="29"/>
      <c r="N201" s="8"/>
      <c r="O201" s="8"/>
    </row>
    <row r="202" spans="1:15" s="1" customFormat="1">
      <c r="A202" s="11"/>
      <c r="B202" s="5"/>
      <c r="C202" s="5"/>
      <c r="D202" s="5"/>
      <c r="E202" s="5"/>
      <c r="F202" s="5"/>
      <c r="G202" s="5"/>
      <c r="H202" s="5"/>
      <c r="I202" s="5"/>
      <c r="J202" s="6"/>
      <c r="K202" s="9"/>
      <c r="L202" s="9"/>
      <c r="M202" s="29"/>
      <c r="N202" s="8"/>
      <c r="O202" s="8"/>
    </row>
    <row r="203" spans="1:15" s="1" customFormat="1">
      <c r="A203" s="11"/>
      <c r="B203" s="5"/>
      <c r="C203" s="5"/>
      <c r="D203" s="5"/>
      <c r="E203" s="5"/>
      <c r="F203" s="5"/>
      <c r="G203" s="5"/>
      <c r="H203" s="5"/>
      <c r="I203" s="5"/>
      <c r="J203" s="6"/>
      <c r="K203" s="9"/>
      <c r="L203" s="9"/>
      <c r="M203" s="29"/>
      <c r="N203" s="8"/>
      <c r="O203" s="8"/>
    </row>
    <row r="204" spans="1:15" s="1" customFormat="1" ht="28.5" customHeight="1">
      <c r="A204" s="11"/>
      <c r="B204" s="5"/>
      <c r="C204" s="5"/>
      <c r="D204" s="5"/>
      <c r="E204" s="5"/>
      <c r="F204" s="5"/>
      <c r="G204" s="5"/>
      <c r="H204" s="5"/>
      <c r="I204" s="5"/>
      <c r="J204" s="6"/>
      <c r="K204" s="9"/>
      <c r="L204" s="9"/>
      <c r="M204" s="29"/>
      <c r="N204" s="8"/>
      <c r="O204" s="8"/>
    </row>
    <row r="205" spans="1:15" s="1" customFormat="1">
      <c r="A205" s="11"/>
      <c r="B205" s="5"/>
      <c r="C205" s="5"/>
      <c r="D205" s="5"/>
      <c r="E205" s="5"/>
      <c r="F205" s="5"/>
      <c r="G205" s="5"/>
      <c r="H205" s="5"/>
      <c r="I205" s="5"/>
      <c r="J205" s="6"/>
      <c r="K205" s="9"/>
      <c r="L205" s="9"/>
      <c r="M205" s="29"/>
      <c r="N205" s="8"/>
      <c r="O205" s="8"/>
    </row>
    <row r="206" spans="1:15" s="1" customFormat="1" ht="64.5" customHeight="1">
      <c r="A206" s="11"/>
      <c r="B206" s="5"/>
      <c r="C206" s="5"/>
      <c r="D206" s="5"/>
      <c r="E206" s="5"/>
      <c r="F206" s="5"/>
      <c r="G206" s="5"/>
      <c r="H206" s="5"/>
      <c r="I206" s="5"/>
      <c r="J206" s="6"/>
      <c r="K206" s="9"/>
      <c r="L206" s="9"/>
      <c r="M206" s="29"/>
      <c r="N206" s="8"/>
      <c r="O206" s="8"/>
    </row>
    <row r="207" spans="1:15" s="1" customFormat="1">
      <c r="A207" s="11"/>
      <c r="B207" s="5"/>
      <c r="C207" s="5"/>
      <c r="D207" s="5"/>
      <c r="E207" s="5"/>
      <c r="F207" s="5"/>
      <c r="G207" s="5"/>
      <c r="H207" s="5"/>
      <c r="I207" s="5"/>
      <c r="J207" s="6"/>
      <c r="K207" s="9"/>
      <c r="L207" s="9"/>
      <c r="M207" s="29"/>
      <c r="N207" s="8"/>
      <c r="O207" s="8"/>
    </row>
    <row r="208" spans="1:15" s="1" customFormat="1">
      <c r="A208" s="11"/>
      <c r="B208" s="5"/>
      <c r="C208" s="5"/>
      <c r="D208" s="5"/>
      <c r="E208" s="5"/>
      <c r="F208" s="5"/>
      <c r="G208" s="5"/>
      <c r="H208" s="5"/>
      <c r="I208" s="5"/>
      <c r="J208" s="6"/>
      <c r="K208" s="9"/>
      <c r="L208" s="9"/>
      <c r="M208" s="29"/>
      <c r="N208" s="8"/>
      <c r="O208" s="8"/>
    </row>
    <row r="209" spans="1:15" s="1" customFormat="1" ht="30.75" customHeight="1">
      <c r="A209" s="11"/>
      <c r="B209" s="5"/>
      <c r="C209" s="5"/>
      <c r="D209" s="5"/>
      <c r="E209" s="5"/>
      <c r="F209" s="5"/>
      <c r="G209" s="5"/>
      <c r="H209" s="5"/>
      <c r="I209" s="5"/>
      <c r="J209" s="6"/>
      <c r="K209" s="9"/>
      <c r="L209" s="9"/>
      <c r="M209" s="29"/>
      <c r="N209" s="8"/>
      <c r="O209" s="8"/>
    </row>
    <row r="210" spans="1:15" s="1" customFormat="1">
      <c r="A210" s="11"/>
      <c r="B210" s="5"/>
      <c r="C210" s="5"/>
      <c r="D210" s="5"/>
      <c r="E210" s="5"/>
      <c r="F210" s="5"/>
      <c r="G210" s="5"/>
      <c r="H210" s="5"/>
      <c r="I210" s="5"/>
      <c r="J210" s="6"/>
      <c r="K210" s="9"/>
      <c r="L210" s="9"/>
      <c r="M210" s="29"/>
      <c r="N210" s="8"/>
      <c r="O210" s="8"/>
    </row>
    <row r="211" spans="1:15" s="1" customFormat="1" ht="66" customHeight="1">
      <c r="A211" s="11"/>
      <c r="B211" s="5"/>
      <c r="C211" s="5"/>
      <c r="D211" s="5"/>
      <c r="E211" s="5"/>
      <c r="F211" s="5"/>
      <c r="G211" s="5"/>
      <c r="H211" s="5"/>
      <c r="I211" s="5"/>
      <c r="J211" s="6"/>
      <c r="K211" s="9"/>
      <c r="L211" s="9"/>
      <c r="M211" s="29"/>
      <c r="N211" s="8"/>
      <c r="O211" s="8"/>
    </row>
    <row r="212" spans="1:15">
      <c r="K212" s="9"/>
      <c r="L212" s="9"/>
    </row>
    <row r="213" spans="1:15">
      <c r="K213" s="9"/>
      <c r="L213" s="9"/>
    </row>
    <row r="214" spans="1:15" ht="69.75" customHeight="1">
      <c r="K214" s="9"/>
      <c r="L214" s="9"/>
    </row>
    <row r="215" spans="1:15">
      <c r="K215" s="9"/>
      <c r="L215" s="9"/>
    </row>
    <row r="216" spans="1:15">
      <c r="K216" s="9"/>
      <c r="L216" s="9"/>
    </row>
    <row r="217" spans="1:15" ht="19.5" customHeight="1">
      <c r="K217" s="9"/>
      <c r="L217" s="9"/>
    </row>
    <row r="218" spans="1:15">
      <c r="K218" s="9"/>
      <c r="L218" s="9"/>
    </row>
    <row r="219" spans="1:15">
      <c r="K219" s="9"/>
      <c r="L219" s="9"/>
    </row>
    <row r="220" spans="1:15">
      <c r="K220" s="9"/>
      <c r="L220" s="9"/>
    </row>
    <row r="221" spans="1:15">
      <c r="K221" s="9"/>
      <c r="L221" s="9"/>
    </row>
    <row r="222" spans="1:15">
      <c r="K222" s="9"/>
      <c r="L222" s="9"/>
    </row>
    <row r="223" spans="1:15">
      <c r="K223" s="9"/>
      <c r="L223" s="9"/>
    </row>
    <row r="224" spans="1:15">
      <c r="K224" s="9"/>
      <c r="L224" s="9"/>
    </row>
    <row r="225" spans="11:12">
      <c r="K225" s="9"/>
      <c r="L225" s="9"/>
    </row>
    <row r="226" spans="11:12">
      <c r="K226" s="9"/>
      <c r="L226" s="9"/>
    </row>
    <row r="227" spans="11:12">
      <c r="K227" s="9"/>
      <c r="L227" s="9"/>
    </row>
    <row r="228" spans="11:12">
      <c r="K228" s="9"/>
      <c r="L228" s="9"/>
    </row>
    <row r="229" spans="11:12">
      <c r="K229" s="9"/>
      <c r="L229" s="9"/>
    </row>
    <row r="230" spans="11:12">
      <c r="K230" s="9"/>
      <c r="L230" s="9"/>
    </row>
    <row r="231" spans="11:12">
      <c r="K231" s="9"/>
      <c r="L231" s="9"/>
    </row>
    <row r="232" spans="11:12" ht="33" customHeight="1">
      <c r="K232" s="9"/>
      <c r="L232" s="9"/>
    </row>
    <row r="233" spans="11:12" ht="48" customHeight="1">
      <c r="K233" s="9"/>
      <c r="L233" s="9"/>
    </row>
    <row r="234" spans="11:12" ht="46.5" customHeight="1">
      <c r="K234" s="9"/>
      <c r="L234" s="9"/>
    </row>
    <row r="235" spans="11:12" ht="41.25" customHeight="1">
      <c r="K235" s="9"/>
      <c r="L235" s="9"/>
    </row>
    <row r="236" spans="11:12" ht="57.75" customHeight="1">
      <c r="K236" s="9"/>
      <c r="L236" s="9"/>
    </row>
    <row r="237" spans="11:12" ht="112.5" customHeight="1">
      <c r="K237" s="9"/>
      <c r="L237" s="9"/>
    </row>
    <row r="238" spans="11:12" ht="37.5" customHeight="1">
      <c r="K238" s="9"/>
      <c r="L238" s="9"/>
    </row>
    <row r="239" spans="11:12" ht="39.75" customHeight="1">
      <c r="K239" s="9"/>
      <c r="L239" s="9"/>
    </row>
    <row r="240" spans="11:12" ht="75.75" customHeight="1">
      <c r="K240" s="9"/>
      <c r="L240" s="9"/>
    </row>
    <row r="241" spans="1:15" ht="38.25" customHeight="1">
      <c r="K241" s="9"/>
      <c r="L241" s="9"/>
    </row>
    <row r="242" spans="1:15" ht="47.25" customHeight="1">
      <c r="K242" s="9"/>
      <c r="L242" s="9"/>
    </row>
    <row r="243" spans="1:15" s="12" customFormat="1">
      <c r="A243" s="11"/>
      <c r="B243" s="5"/>
      <c r="C243" s="5"/>
      <c r="D243" s="5"/>
      <c r="E243" s="5"/>
      <c r="F243" s="5"/>
      <c r="G243" s="5"/>
      <c r="H243" s="5"/>
      <c r="I243" s="5"/>
      <c r="J243" s="6"/>
      <c r="K243" s="9"/>
      <c r="L243" s="9"/>
      <c r="M243" s="28"/>
      <c r="N243" s="7"/>
      <c r="O243" s="7"/>
    </row>
    <row r="244" spans="1:15" s="1" customFormat="1">
      <c r="A244" s="11"/>
      <c r="B244" s="5"/>
      <c r="C244" s="5"/>
      <c r="D244" s="5"/>
      <c r="E244" s="5"/>
      <c r="F244" s="5"/>
      <c r="G244" s="5"/>
      <c r="H244" s="5"/>
      <c r="I244" s="5"/>
      <c r="J244" s="6"/>
      <c r="K244" s="9"/>
      <c r="L244" s="9"/>
      <c r="M244" s="29"/>
      <c r="N244" s="8"/>
      <c r="O244" s="8"/>
    </row>
    <row r="245" spans="1:15" s="1" customFormat="1">
      <c r="A245" s="11"/>
      <c r="B245" s="5"/>
      <c r="C245" s="5"/>
      <c r="D245" s="5"/>
      <c r="E245" s="5"/>
      <c r="F245" s="5"/>
      <c r="G245" s="5"/>
      <c r="H245" s="5"/>
      <c r="I245" s="5"/>
      <c r="J245" s="6"/>
      <c r="K245" s="9"/>
      <c r="L245" s="9"/>
      <c r="M245" s="29"/>
      <c r="N245" s="8"/>
      <c r="O245" s="8"/>
    </row>
    <row r="246" spans="1:15" ht="30" customHeight="1">
      <c r="K246" s="9"/>
      <c r="L246" s="9"/>
    </row>
    <row r="247" spans="1:15" ht="30.75" customHeight="1">
      <c r="K247" s="9"/>
      <c r="L247" s="9"/>
    </row>
    <row r="248" spans="1:15">
      <c r="K248" s="9"/>
      <c r="L248" s="9"/>
    </row>
    <row r="249" spans="1:15" ht="33" customHeight="1">
      <c r="K249" s="9"/>
      <c r="L249" s="9"/>
    </row>
    <row r="250" spans="1:15" ht="36" customHeight="1">
      <c r="K250" s="9"/>
      <c r="L250" s="9"/>
    </row>
    <row r="251" spans="1:15" ht="33.75" customHeight="1">
      <c r="K251" s="9"/>
      <c r="L251" s="9"/>
    </row>
    <row r="252" spans="1:15">
      <c r="K252" s="9"/>
      <c r="L252" s="9"/>
    </row>
    <row r="253" spans="1:15" ht="34.5" customHeight="1">
      <c r="K253" s="9"/>
      <c r="L253" s="9"/>
    </row>
    <row r="254" spans="1:15" ht="33.75" customHeight="1">
      <c r="K254" s="9"/>
      <c r="L254" s="9"/>
    </row>
    <row r="255" spans="1:15" ht="33.75" customHeight="1">
      <c r="K255" s="9"/>
      <c r="L255" s="9"/>
    </row>
    <row r="256" spans="1:15" ht="38.25" customHeight="1">
      <c r="K256" s="9"/>
      <c r="L256" s="9"/>
    </row>
    <row r="257" spans="11:12">
      <c r="K257" s="9"/>
      <c r="L257" s="9"/>
    </row>
    <row r="258" spans="11:12" ht="52.5" customHeight="1">
      <c r="K258" s="9"/>
      <c r="L258" s="9"/>
    </row>
    <row r="259" spans="11:12" ht="49.5" customHeight="1">
      <c r="K259" s="9"/>
      <c r="L259" s="9"/>
    </row>
    <row r="260" spans="11:12" ht="42.75" customHeight="1">
      <c r="K260" s="9"/>
      <c r="L260" s="9"/>
    </row>
    <row r="261" spans="11:12" ht="38.25" customHeight="1">
      <c r="K261" s="9"/>
      <c r="L261" s="9"/>
    </row>
    <row r="262" spans="11:12" ht="38.25" customHeight="1">
      <c r="K262" s="9"/>
      <c r="L262" s="9"/>
    </row>
    <row r="263" spans="11:12" ht="38.25" customHeight="1">
      <c r="K263" s="9"/>
      <c r="L263" s="9"/>
    </row>
    <row r="264" spans="11:12" ht="39.75" customHeight="1">
      <c r="K264" s="9"/>
      <c r="L264" s="9"/>
    </row>
    <row r="265" spans="11:12" ht="51.75" customHeight="1">
      <c r="K265" s="9"/>
      <c r="L265" s="9"/>
    </row>
    <row r="266" spans="11:12" ht="17.25" customHeight="1">
      <c r="K266" s="9"/>
      <c r="L266" s="9"/>
    </row>
    <row r="267" spans="11:12">
      <c r="K267" s="9"/>
      <c r="L267" s="9"/>
    </row>
    <row r="268" spans="11:12">
      <c r="K268" s="9"/>
      <c r="L268" s="9"/>
    </row>
    <row r="269" spans="11:12">
      <c r="K269" s="9"/>
      <c r="L269" s="9"/>
    </row>
    <row r="270" spans="11:12">
      <c r="K270" s="9"/>
      <c r="L270" s="9"/>
    </row>
    <row r="271" spans="11:12">
      <c r="K271" s="9"/>
      <c r="L271" s="9"/>
    </row>
    <row r="272" spans="11:12">
      <c r="K272" s="9"/>
      <c r="L272" s="9"/>
    </row>
    <row r="273" spans="11:12">
      <c r="K273" s="9"/>
      <c r="L273" s="9"/>
    </row>
    <row r="274" spans="11:12">
      <c r="K274" s="9"/>
      <c r="L274" s="9"/>
    </row>
    <row r="275" spans="11:12">
      <c r="K275" s="9"/>
      <c r="L275" s="9"/>
    </row>
    <row r="276" spans="11:12">
      <c r="K276" s="9"/>
      <c r="L276" s="9"/>
    </row>
    <row r="277" spans="11:12">
      <c r="K277" s="9"/>
      <c r="L277" s="9"/>
    </row>
    <row r="278" spans="11:12">
      <c r="K278" s="9"/>
      <c r="L278" s="9"/>
    </row>
    <row r="279" spans="11:12">
      <c r="K279" s="9"/>
      <c r="L279" s="9"/>
    </row>
    <row r="280" spans="11:12">
      <c r="K280" s="9"/>
      <c r="L280" s="9"/>
    </row>
    <row r="281" spans="11:12">
      <c r="K281" s="9"/>
      <c r="L281" s="9"/>
    </row>
    <row r="282" spans="11:12">
      <c r="K282" s="9"/>
      <c r="L282" s="9"/>
    </row>
    <row r="283" spans="11:12">
      <c r="K283" s="9"/>
      <c r="L283" s="9"/>
    </row>
    <row r="284" spans="11:12">
      <c r="K284" s="9"/>
      <c r="L284" s="9"/>
    </row>
    <row r="285" spans="11:12">
      <c r="K285" s="9"/>
      <c r="L285" s="9"/>
    </row>
    <row r="286" spans="11:12">
      <c r="K286" s="9"/>
      <c r="L286" s="9"/>
    </row>
    <row r="287" spans="11:12">
      <c r="K287" s="9"/>
      <c r="L287" s="9"/>
    </row>
    <row r="288" spans="11:12">
      <c r="K288" s="9"/>
      <c r="L288" s="9"/>
    </row>
    <row r="289" spans="11:12">
      <c r="K289" s="9"/>
      <c r="L289" s="9"/>
    </row>
    <row r="290" spans="11:12">
      <c r="K290" s="9"/>
      <c r="L290" s="9"/>
    </row>
    <row r="291" spans="11:12">
      <c r="K291" s="9"/>
      <c r="L291" s="9"/>
    </row>
    <row r="292" spans="11:12">
      <c r="K292" s="9"/>
      <c r="L292" s="9"/>
    </row>
    <row r="293" spans="11:12">
      <c r="K293" s="9"/>
      <c r="L293" s="9"/>
    </row>
    <row r="294" spans="11:12">
      <c r="K294" s="9"/>
      <c r="L294" s="9"/>
    </row>
    <row r="295" spans="11:12">
      <c r="K295" s="9"/>
      <c r="L295" s="9"/>
    </row>
    <row r="296" spans="11:12">
      <c r="K296" s="9"/>
      <c r="L296" s="9"/>
    </row>
    <row r="297" spans="11:12">
      <c r="K297" s="9"/>
      <c r="L297" s="9"/>
    </row>
    <row r="298" spans="11:12">
      <c r="K298" s="9"/>
      <c r="L298" s="9"/>
    </row>
    <row r="299" spans="11:12">
      <c r="K299" s="9"/>
      <c r="L299" s="9"/>
    </row>
    <row r="300" spans="11:12">
      <c r="K300" s="9"/>
      <c r="L300" s="9"/>
    </row>
    <row r="301" spans="11:12">
      <c r="K301" s="9"/>
      <c r="L301" s="9"/>
    </row>
    <row r="302" spans="11:12">
      <c r="K302" s="9"/>
      <c r="L302" s="9"/>
    </row>
    <row r="303" spans="11:12">
      <c r="K303" s="9"/>
      <c r="L303" s="9"/>
    </row>
    <row r="304" spans="11:12">
      <c r="K304" s="9"/>
      <c r="L304" s="9"/>
    </row>
    <row r="305" spans="11:12">
      <c r="K305" s="9"/>
      <c r="L305" s="9"/>
    </row>
    <row r="306" spans="11:12">
      <c r="K306" s="9"/>
      <c r="L306" s="9"/>
    </row>
    <row r="307" spans="11:12">
      <c r="K307" s="9"/>
      <c r="L307" s="9"/>
    </row>
    <row r="308" spans="11:12">
      <c r="K308" s="9"/>
      <c r="L308" s="9"/>
    </row>
    <row r="309" spans="11:12">
      <c r="K309" s="9"/>
      <c r="L309" s="9"/>
    </row>
    <row r="310" spans="11:12">
      <c r="K310" s="9"/>
      <c r="L310" s="9"/>
    </row>
    <row r="311" spans="11:12">
      <c r="K311" s="9"/>
      <c r="L311" s="9"/>
    </row>
    <row r="312" spans="11:12">
      <c r="K312" s="9"/>
      <c r="L312" s="9"/>
    </row>
    <row r="313" spans="11:12">
      <c r="K313" s="9"/>
      <c r="L313" s="9"/>
    </row>
    <row r="314" spans="11:12">
      <c r="K314" s="9"/>
      <c r="L314" s="9"/>
    </row>
    <row r="315" spans="11:12">
      <c r="K315" s="9"/>
      <c r="L315" s="9"/>
    </row>
    <row r="316" spans="11:12">
      <c r="K316" s="9"/>
      <c r="L316" s="9"/>
    </row>
    <row r="317" spans="11:12">
      <c r="K317" s="9"/>
      <c r="L317" s="9"/>
    </row>
    <row r="318" spans="11:12">
      <c r="K318" s="9"/>
      <c r="L318" s="9"/>
    </row>
    <row r="319" spans="11:12">
      <c r="K319" s="9"/>
      <c r="L319" s="9"/>
    </row>
    <row r="320" spans="11:12">
      <c r="K320" s="9"/>
      <c r="L320" s="9"/>
    </row>
    <row r="321" spans="11:12">
      <c r="K321" s="9"/>
      <c r="L321" s="9"/>
    </row>
    <row r="322" spans="11:12">
      <c r="K322" s="9"/>
      <c r="L322" s="9"/>
    </row>
    <row r="323" spans="11:12">
      <c r="K323" s="9"/>
      <c r="L323" s="9"/>
    </row>
    <row r="324" spans="11:12">
      <c r="K324" s="9"/>
      <c r="L324" s="9"/>
    </row>
    <row r="325" spans="11:12">
      <c r="K325" s="9"/>
      <c r="L325" s="9"/>
    </row>
    <row r="326" spans="11:12">
      <c r="K326" s="9"/>
      <c r="L326" s="9"/>
    </row>
    <row r="327" spans="11:12">
      <c r="K327" s="9"/>
      <c r="L327" s="9"/>
    </row>
    <row r="328" spans="11:12">
      <c r="K328" s="9"/>
      <c r="L328" s="9"/>
    </row>
    <row r="329" spans="11:12">
      <c r="K329" s="9"/>
      <c r="L329" s="9"/>
    </row>
    <row r="330" spans="11:12">
      <c r="K330" s="9"/>
      <c r="L330" s="9"/>
    </row>
    <row r="331" spans="11:12">
      <c r="K331" s="9"/>
      <c r="L331" s="9"/>
    </row>
    <row r="332" spans="11:12">
      <c r="K332" s="9"/>
      <c r="L332" s="9"/>
    </row>
    <row r="333" spans="11:12">
      <c r="K333" s="9"/>
      <c r="L333" s="9"/>
    </row>
    <row r="334" spans="11:12">
      <c r="K334" s="9"/>
      <c r="L334" s="9"/>
    </row>
    <row r="335" spans="11:12">
      <c r="K335" s="9"/>
      <c r="L335" s="9"/>
    </row>
    <row r="336" spans="11:12">
      <c r="K336" s="9"/>
      <c r="L336" s="9"/>
    </row>
    <row r="337" spans="11:12">
      <c r="K337" s="9"/>
      <c r="L337" s="9"/>
    </row>
    <row r="338" spans="11:12">
      <c r="K338" s="9"/>
      <c r="L338" s="9"/>
    </row>
    <row r="339" spans="11:12">
      <c r="K339" s="9"/>
      <c r="L339" s="9"/>
    </row>
    <row r="340" spans="11:12">
      <c r="K340" s="9"/>
      <c r="L340" s="9"/>
    </row>
    <row r="341" spans="11:12">
      <c r="K341" s="9"/>
      <c r="L341" s="9"/>
    </row>
    <row r="342" spans="11:12">
      <c r="K342" s="9"/>
      <c r="L342" s="9"/>
    </row>
    <row r="343" spans="11:12">
      <c r="K343" s="9"/>
      <c r="L343" s="9"/>
    </row>
    <row r="344" spans="11:12">
      <c r="K344" s="9"/>
      <c r="L344" s="9"/>
    </row>
    <row r="345" spans="11:12">
      <c r="K345" s="9"/>
      <c r="L345" s="9"/>
    </row>
    <row r="346" spans="11:12">
      <c r="K346" s="9"/>
      <c r="L346" s="9"/>
    </row>
    <row r="347" spans="11:12">
      <c r="K347" s="9"/>
      <c r="L347" s="9"/>
    </row>
    <row r="348" spans="11:12">
      <c r="K348" s="9"/>
      <c r="L348" s="9"/>
    </row>
    <row r="349" spans="11:12">
      <c r="K349" s="9"/>
      <c r="L349" s="9"/>
    </row>
    <row r="350" spans="11:12">
      <c r="K350" s="9"/>
      <c r="L350" s="9"/>
    </row>
    <row r="351" spans="11:12">
      <c r="K351" s="9"/>
      <c r="L351" s="9"/>
    </row>
    <row r="352" spans="11:12">
      <c r="K352" s="9"/>
      <c r="L352" s="9"/>
    </row>
    <row r="353" spans="11:12">
      <c r="K353" s="9"/>
      <c r="L353" s="9"/>
    </row>
    <row r="354" spans="11:12">
      <c r="K354" s="9"/>
      <c r="L354" s="9"/>
    </row>
    <row r="355" spans="11:12">
      <c r="K355" s="9"/>
      <c r="L355" s="9"/>
    </row>
    <row r="356" spans="11:12">
      <c r="K356" s="9"/>
      <c r="L356" s="9"/>
    </row>
    <row r="357" spans="11:12">
      <c r="K357" s="9"/>
      <c r="L357" s="9"/>
    </row>
    <row r="358" spans="11:12">
      <c r="K358" s="9"/>
      <c r="L358" s="9"/>
    </row>
    <row r="359" spans="11:12">
      <c r="K359" s="9"/>
      <c r="L359" s="9"/>
    </row>
    <row r="360" spans="11:12">
      <c r="K360" s="9"/>
      <c r="L360" s="9"/>
    </row>
    <row r="361" spans="11:12">
      <c r="K361" s="9"/>
      <c r="L361" s="9"/>
    </row>
    <row r="362" spans="11:12">
      <c r="K362" s="9"/>
      <c r="L362" s="9"/>
    </row>
    <row r="363" spans="11:12">
      <c r="K363" s="9"/>
      <c r="L363" s="9"/>
    </row>
    <row r="364" spans="11:12">
      <c r="K364" s="9"/>
      <c r="L364" s="9"/>
    </row>
    <row r="365" spans="11:12">
      <c r="K365" s="9"/>
      <c r="L365" s="9"/>
    </row>
    <row r="366" spans="11:12">
      <c r="K366" s="9"/>
      <c r="L366" s="9"/>
    </row>
    <row r="367" spans="11:12">
      <c r="K367" s="9"/>
      <c r="L367" s="9"/>
    </row>
    <row r="368" spans="11:12">
      <c r="K368" s="9"/>
      <c r="L368" s="9"/>
    </row>
    <row r="369" spans="11:12">
      <c r="K369" s="9"/>
      <c r="L369" s="9"/>
    </row>
    <row r="370" spans="11:12">
      <c r="K370" s="9"/>
      <c r="L370" s="9"/>
    </row>
    <row r="371" spans="11:12">
      <c r="K371" s="9"/>
      <c r="L371" s="9"/>
    </row>
    <row r="372" spans="11:12">
      <c r="K372" s="9"/>
      <c r="L372" s="9"/>
    </row>
    <row r="373" spans="11:12">
      <c r="K373" s="9"/>
      <c r="L373" s="9"/>
    </row>
    <row r="374" spans="11:12">
      <c r="K374" s="9"/>
      <c r="L374" s="9"/>
    </row>
    <row r="375" spans="11:12">
      <c r="K375" s="9"/>
      <c r="L375" s="9"/>
    </row>
    <row r="376" spans="11:12">
      <c r="K376" s="9"/>
      <c r="L376" s="9"/>
    </row>
    <row r="377" spans="11:12">
      <c r="K377" s="9"/>
      <c r="L377" s="9"/>
    </row>
    <row r="378" spans="11:12">
      <c r="K378" s="9"/>
      <c r="L378" s="9"/>
    </row>
    <row r="379" spans="11:12">
      <c r="K379" s="9"/>
      <c r="L379" s="9"/>
    </row>
    <row r="380" spans="11:12">
      <c r="K380" s="9"/>
      <c r="L380" s="9"/>
    </row>
    <row r="381" spans="11:12">
      <c r="K381" s="9"/>
      <c r="L381" s="9"/>
    </row>
    <row r="382" spans="11:12">
      <c r="K382" s="9"/>
      <c r="L382" s="9"/>
    </row>
    <row r="383" spans="11:12">
      <c r="K383" s="9"/>
      <c r="L383" s="9"/>
    </row>
    <row r="384" spans="11:12">
      <c r="K384" s="9"/>
      <c r="L384" s="9"/>
    </row>
    <row r="385" spans="11:12">
      <c r="K385" s="9"/>
      <c r="L385" s="9"/>
    </row>
    <row r="386" spans="11:12">
      <c r="K386" s="9"/>
      <c r="L386" s="9"/>
    </row>
    <row r="387" spans="11:12">
      <c r="K387" s="9"/>
      <c r="L387" s="9"/>
    </row>
    <row r="388" spans="11:12">
      <c r="K388" s="9"/>
      <c r="L388" s="9"/>
    </row>
    <row r="389" spans="11:12">
      <c r="K389" s="9"/>
      <c r="L389" s="9"/>
    </row>
    <row r="390" spans="11:12">
      <c r="K390" s="9"/>
      <c r="L390" s="9"/>
    </row>
    <row r="391" spans="11:12">
      <c r="K391" s="9"/>
      <c r="L391" s="9"/>
    </row>
    <row r="392" spans="11:12">
      <c r="K392" s="9"/>
      <c r="L392" s="9"/>
    </row>
    <row r="393" spans="11:12">
      <c r="K393" s="9"/>
      <c r="L393" s="9"/>
    </row>
    <row r="394" spans="11:12">
      <c r="K394" s="9"/>
      <c r="L394" s="9"/>
    </row>
    <row r="395" spans="11:12">
      <c r="K395" s="9"/>
      <c r="L395" s="9"/>
    </row>
    <row r="396" spans="11:12">
      <c r="K396" s="9"/>
      <c r="L396" s="9"/>
    </row>
    <row r="397" spans="11:12">
      <c r="K397" s="9"/>
      <c r="L397" s="9"/>
    </row>
    <row r="398" spans="11:12">
      <c r="K398" s="9"/>
      <c r="L398" s="9"/>
    </row>
    <row r="399" spans="11:12">
      <c r="K399" s="9"/>
      <c r="L399" s="9"/>
    </row>
    <row r="400" spans="11:12">
      <c r="K400" s="9"/>
      <c r="L400" s="9"/>
    </row>
    <row r="401" spans="11:12">
      <c r="K401" s="9"/>
      <c r="L401" s="9"/>
    </row>
    <row r="402" spans="11:12">
      <c r="K402" s="9"/>
      <c r="L402" s="9"/>
    </row>
    <row r="403" spans="11:12">
      <c r="K403" s="9"/>
      <c r="L403" s="9"/>
    </row>
    <row r="404" spans="11:12">
      <c r="K404" s="9"/>
      <c r="L404" s="9"/>
    </row>
    <row r="405" spans="11:12">
      <c r="K405" s="9"/>
      <c r="L405" s="9"/>
    </row>
    <row r="406" spans="11:12">
      <c r="K406" s="9"/>
      <c r="L406" s="9"/>
    </row>
    <row r="407" spans="11:12">
      <c r="K407" s="9"/>
      <c r="L407" s="9"/>
    </row>
    <row r="408" spans="11:12">
      <c r="K408" s="9"/>
      <c r="L408" s="9"/>
    </row>
    <row r="409" spans="11:12">
      <c r="K409" s="9"/>
      <c r="L409" s="9"/>
    </row>
    <row r="410" spans="11:12">
      <c r="K410" s="9"/>
      <c r="L410" s="9"/>
    </row>
    <row r="411" spans="11:12">
      <c r="K411" s="9"/>
      <c r="L411" s="9"/>
    </row>
    <row r="412" spans="11:12">
      <c r="K412" s="9"/>
      <c r="L412" s="9"/>
    </row>
    <row r="413" spans="11:12">
      <c r="K413" s="9"/>
      <c r="L413" s="9"/>
    </row>
    <row r="414" spans="11:12">
      <c r="K414" s="9"/>
      <c r="L414" s="9"/>
    </row>
    <row r="415" spans="11:12">
      <c r="K415" s="9"/>
      <c r="L415" s="9"/>
    </row>
    <row r="416" spans="11:12">
      <c r="K416" s="9"/>
      <c r="L416" s="9"/>
    </row>
    <row r="417" spans="11:12">
      <c r="K417" s="9"/>
      <c r="L417" s="9"/>
    </row>
    <row r="418" spans="11:12">
      <c r="K418" s="9"/>
      <c r="L418" s="9"/>
    </row>
    <row r="419" spans="11:12">
      <c r="K419" s="9"/>
      <c r="L419" s="9"/>
    </row>
    <row r="420" spans="11:12">
      <c r="K420" s="9"/>
      <c r="L420" s="9"/>
    </row>
    <row r="421" spans="11:12">
      <c r="K421" s="9"/>
      <c r="L421" s="9"/>
    </row>
    <row r="422" spans="11:12">
      <c r="K422" s="9"/>
      <c r="L422" s="9"/>
    </row>
    <row r="423" spans="11:12">
      <c r="K423" s="9"/>
      <c r="L423" s="9"/>
    </row>
    <row r="424" spans="11:12">
      <c r="K424" s="9"/>
      <c r="L424" s="9"/>
    </row>
    <row r="425" spans="11:12">
      <c r="K425" s="9"/>
      <c r="L425" s="9"/>
    </row>
    <row r="426" spans="11:12">
      <c r="K426" s="9"/>
      <c r="L426" s="9"/>
    </row>
    <row r="427" spans="11:12">
      <c r="K427" s="9"/>
      <c r="L427" s="9"/>
    </row>
    <row r="428" spans="11:12">
      <c r="K428" s="9"/>
      <c r="L428" s="9"/>
    </row>
    <row r="429" spans="11:12">
      <c r="K429" s="9"/>
      <c r="L429" s="9"/>
    </row>
    <row r="430" spans="11:12">
      <c r="K430" s="9"/>
      <c r="L430" s="9"/>
    </row>
    <row r="431" spans="11:12">
      <c r="K431" s="9"/>
      <c r="L431" s="9"/>
    </row>
    <row r="432" spans="11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  <row r="485" spans="11:12">
      <c r="K485" s="9"/>
      <c r="L485" s="9"/>
    </row>
    <row r="486" spans="11:12">
      <c r="K486" s="9"/>
      <c r="L486" s="9"/>
    </row>
    <row r="487" spans="11:12">
      <c r="K487" s="9"/>
      <c r="L487" s="9"/>
    </row>
    <row r="488" spans="11:12">
      <c r="K488" s="9"/>
      <c r="L488" s="9"/>
    </row>
    <row r="489" spans="11:12">
      <c r="K489" s="9"/>
      <c r="L489" s="9"/>
    </row>
    <row r="490" spans="11:12">
      <c r="K490" s="9"/>
      <c r="L490" s="9"/>
    </row>
    <row r="491" spans="11:12">
      <c r="K491" s="9"/>
      <c r="L491" s="9"/>
    </row>
    <row r="492" spans="11:12">
      <c r="K492" s="9"/>
      <c r="L492" s="9"/>
    </row>
    <row r="493" spans="11:12">
      <c r="K493" s="9"/>
      <c r="L493" s="9"/>
    </row>
    <row r="494" spans="11:12">
      <c r="K494" s="9"/>
      <c r="L494" s="9"/>
    </row>
    <row r="495" spans="11:12">
      <c r="K495" s="9"/>
      <c r="L495" s="9"/>
    </row>
    <row r="496" spans="11:12">
      <c r="K496" s="9"/>
      <c r="L496" s="9"/>
    </row>
    <row r="497" spans="11:12">
      <c r="K497" s="9"/>
      <c r="L497" s="9"/>
    </row>
    <row r="498" spans="11:12">
      <c r="K498" s="9"/>
      <c r="L498" s="9"/>
    </row>
    <row r="499" spans="11:12">
      <c r="K499" s="9"/>
      <c r="L499" s="9"/>
    </row>
    <row r="500" spans="11:12">
      <c r="K500" s="9"/>
      <c r="L500" s="9"/>
    </row>
    <row r="501" spans="11:12">
      <c r="K501" s="9"/>
      <c r="L501" s="9"/>
    </row>
    <row r="502" spans="11:12">
      <c r="K502" s="9"/>
      <c r="L502" s="9"/>
    </row>
    <row r="503" spans="11:12">
      <c r="K503" s="9"/>
      <c r="L503" s="9"/>
    </row>
    <row r="504" spans="11:12">
      <c r="K504" s="9"/>
      <c r="L504" s="9"/>
    </row>
    <row r="505" spans="11:12">
      <c r="K505" s="9"/>
      <c r="L505" s="9"/>
    </row>
    <row r="506" spans="11:12">
      <c r="K506" s="9"/>
      <c r="L506" s="9"/>
    </row>
    <row r="507" spans="11:12">
      <c r="K507" s="9"/>
      <c r="L507" s="9"/>
    </row>
    <row r="508" spans="11:12">
      <c r="K508" s="9"/>
      <c r="L508" s="9"/>
    </row>
    <row r="509" spans="11:12">
      <c r="K509" s="9"/>
      <c r="L509" s="9"/>
    </row>
    <row r="510" spans="11:12">
      <c r="K510" s="9"/>
      <c r="L510" s="9"/>
    </row>
    <row r="511" spans="11:12">
      <c r="K511" s="9"/>
      <c r="L511" s="9"/>
    </row>
    <row r="512" spans="11:12">
      <c r="K512" s="9"/>
      <c r="L512" s="9"/>
    </row>
    <row r="513" spans="11:12">
      <c r="K513" s="9"/>
      <c r="L513" s="9"/>
    </row>
    <row r="514" spans="11:12">
      <c r="K514" s="9"/>
      <c r="L514" s="9"/>
    </row>
    <row r="515" spans="11:12">
      <c r="K515" s="9"/>
      <c r="L515" s="9"/>
    </row>
    <row r="516" spans="11:12">
      <c r="K516" s="9"/>
      <c r="L516" s="9"/>
    </row>
    <row r="517" spans="11:12">
      <c r="K517" s="9"/>
      <c r="L517" s="9"/>
    </row>
    <row r="518" spans="11:12">
      <c r="K518" s="9"/>
      <c r="L518" s="9"/>
    </row>
    <row r="519" spans="11:12">
      <c r="K519" s="9"/>
      <c r="L519" s="9"/>
    </row>
    <row r="520" spans="11:12">
      <c r="K520" s="9"/>
      <c r="L520" s="9"/>
    </row>
    <row r="521" spans="11:12">
      <c r="K521" s="9"/>
      <c r="L521" s="9"/>
    </row>
    <row r="522" spans="11:12">
      <c r="K522" s="9"/>
      <c r="L522" s="9"/>
    </row>
    <row r="523" spans="11:12">
      <c r="K523" s="9"/>
      <c r="L523" s="9"/>
    </row>
    <row r="524" spans="11:12">
      <c r="K524" s="9"/>
      <c r="L524" s="9"/>
    </row>
    <row r="525" spans="11:12">
      <c r="K525" s="9"/>
      <c r="L525" s="9"/>
    </row>
    <row r="526" spans="11:12">
      <c r="K526" s="9"/>
      <c r="L526" s="9"/>
    </row>
    <row r="527" spans="11:12">
      <c r="K527" s="9"/>
      <c r="L527" s="9"/>
    </row>
    <row r="528" spans="11:12">
      <c r="K528" s="9"/>
      <c r="L528" s="9"/>
    </row>
    <row r="529" spans="11:12">
      <c r="K529" s="9"/>
      <c r="L529" s="9"/>
    </row>
    <row r="530" spans="11:12">
      <c r="K530" s="9"/>
      <c r="L530" s="9"/>
    </row>
    <row r="531" spans="11:12">
      <c r="K531" s="9"/>
      <c r="L531" s="9"/>
    </row>
    <row r="532" spans="11:12">
      <c r="K532" s="9"/>
      <c r="L532" s="9"/>
    </row>
    <row r="533" spans="11:12">
      <c r="K533" s="9"/>
      <c r="L533" s="9"/>
    </row>
    <row r="534" spans="11:12">
      <c r="K534" s="9"/>
      <c r="L534" s="9"/>
    </row>
    <row r="535" spans="11:12">
      <c r="K535" s="9"/>
      <c r="L535" s="9"/>
    </row>
    <row r="536" spans="11:12">
      <c r="K536" s="9"/>
      <c r="L536" s="9"/>
    </row>
    <row r="537" spans="11:12">
      <c r="K537" s="9"/>
      <c r="L537" s="9"/>
    </row>
    <row r="538" spans="11:12">
      <c r="K538" s="9"/>
      <c r="L538" s="9"/>
    </row>
    <row r="539" spans="11:12">
      <c r="K539" s="9"/>
      <c r="L539" s="9"/>
    </row>
    <row r="540" spans="11:12">
      <c r="K540" s="9"/>
      <c r="L540" s="9"/>
    </row>
    <row r="541" spans="11:12">
      <c r="K541" s="9"/>
      <c r="L541" s="9"/>
    </row>
    <row r="542" spans="11:12">
      <c r="K542" s="9"/>
      <c r="L542" s="9"/>
    </row>
    <row r="543" spans="11:12">
      <c r="K543" s="9"/>
      <c r="L543" s="9"/>
    </row>
    <row r="544" spans="11:12">
      <c r="K544" s="9"/>
      <c r="L544" s="9"/>
    </row>
    <row r="545" spans="11:12">
      <c r="K545" s="9"/>
      <c r="L545" s="9"/>
    </row>
    <row r="546" spans="11:12">
      <c r="K546" s="9"/>
      <c r="L546" s="9"/>
    </row>
    <row r="547" spans="11:12">
      <c r="K547" s="9"/>
      <c r="L547" s="9"/>
    </row>
    <row r="548" spans="11:12">
      <c r="K548" s="9"/>
      <c r="L548" s="9"/>
    </row>
    <row r="549" spans="11:12">
      <c r="K549" s="9"/>
      <c r="L549" s="9"/>
    </row>
    <row r="550" spans="11:12">
      <c r="K550" s="9"/>
      <c r="L550" s="9"/>
    </row>
    <row r="551" spans="11:12">
      <c r="K551" s="9"/>
      <c r="L551" s="9"/>
    </row>
    <row r="552" spans="11:12">
      <c r="K552" s="9"/>
      <c r="L552" s="9"/>
    </row>
    <row r="553" spans="11:12">
      <c r="K553" s="9"/>
      <c r="L553" s="9"/>
    </row>
    <row r="554" spans="11:12">
      <c r="K554" s="9"/>
      <c r="L554" s="9"/>
    </row>
    <row r="555" spans="11:12">
      <c r="K555" s="9"/>
      <c r="L555" s="9"/>
    </row>
    <row r="556" spans="11:12">
      <c r="K556" s="9"/>
      <c r="L556" s="9"/>
    </row>
    <row r="557" spans="11:12">
      <c r="K557" s="9"/>
      <c r="L557" s="9"/>
    </row>
    <row r="558" spans="11:12">
      <c r="K558" s="9"/>
      <c r="L558" s="9"/>
    </row>
    <row r="559" spans="11:12">
      <c r="K559" s="9"/>
      <c r="L559" s="9"/>
    </row>
    <row r="560" spans="11:12">
      <c r="K560" s="9"/>
      <c r="L560" s="9"/>
    </row>
    <row r="561" spans="11:12">
      <c r="K561" s="9"/>
      <c r="L561" s="9"/>
    </row>
    <row r="562" spans="11:12">
      <c r="K562" s="9"/>
      <c r="L562" s="9"/>
    </row>
    <row r="563" spans="11:12">
      <c r="K563" s="9"/>
      <c r="L563" s="9"/>
    </row>
    <row r="564" spans="11:12">
      <c r="K564" s="9"/>
      <c r="L564" s="9"/>
    </row>
    <row r="565" spans="11:12">
      <c r="K565" s="9"/>
      <c r="L565" s="9"/>
    </row>
    <row r="566" spans="11:12">
      <c r="K566" s="9"/>
      <c r="L566" s="9"/>
    </row>
    <row r="567" spans="11:12">
      <c r="K567" s="9"/>
      <c r="L567" s="9"/>
    </row>
    <row r="568" spans="11:12">
      <c r="K568" s="9"/>
      <c r="L568" s="9"/>
    </row>
    <row r="569" spans="11:12">
      <c r="K569" s="9"/>
      <c r="L569" s="9"/>
    </row>
    <row r="570" spans="11:12">
      <c r="K570" s="9"/>
      <c r="L570" s="9"/>
    </row>
    <row r="571" spans="11:12">
      <c r="K571" s="9"/>
      <c r="L571" s="9"/>
    </row>
    <row r="572" spans="11:12">
      <c r="K572" s="9"/>
      <c r="L572" s="9"/>
    </row>
    <row r="573" spans="11:12">
      <c r="K573" s="9"/>
      <c r="L573" s="9"/>
    </row>
    <row r="574" spans="11:12">
      <c r="K574" s="9"/>
      <c r="L574" s="9"/>
    </row>
    <row r="575" spans="11:12">
      <c r="K575" s="9"/>
      <c r="L575" s="9"/>
    </row>
    <row r="576" spans="11:12">
      <c r="K576" s="9"/>
      <c r="L576" s="9"/>
    </row>
    <row r="577" spans="11:12">
      <c r="K577" s="9"/>
      <c r="L577" s="9"/>
    </row>
    <row r="578" spans="11:12">
      <c r="K578" s="9"/>
      <c r="L578" s="9"/>
    </row>
    <row r="579" spans="11:12">
      <c r="K579" s="9"/>
      <c r="L579" s="9"/>
    </row>
    <row r="580" spans="11:12">
      <c r="K580" s="9"/>
      <c r="L580" s="9"/>
    </row>
    <row r="581" spans="11:12">
      <c r="K581" s="9"/>
      <c r="L581" s="9"/>
    </row>
    <row r="582" spans="11:12">
      <c r="K582" s="9"/>
      <c r="L582" s="9"/>
    </row>
    <row r="583" spans="11:12">
      <c r="K583" s="9"/>
      <c r="L583" s="9"/>
    </row>
    <row r="584" spans="11:12">
      <c r="K584" s="9"/>
      <c r="L584" s="9"/>
    </row>
    <row r="585" spans="11:12">
      <c r="K585" s="9"/>
      <c r="L585" s="9"/>
    </row>
    <row r="586" spans="11:12">
      <c r="K586" s="9"/>
      <c r="L586" s="9"/>
    </row>
    <row r="587" spans="11:12">
      <c r="K587" s="9"/>
      <c r="L587" s="9"/>
    </row>
    <row r="588" spans="11:12">
      <c r="K588" s="9"/>
      <c r="L588" s="9"/>
    </row>
    <row r="589" spans="11:12">
      <c r="K589" s="9"/>
      <c r="L589" s="9"/>
    </row>
    <row r="590" spans="11:12">
      <c r="K590" s="9"/>
      <c r="L590" s="9"/>
    </row>
    <row r="591" spans="11:12">
      <c r="K591" s="9"/>
      <c r="L591" s="9"/>
    </row>
    <row r="592" spans="11:12">
      <c r="K592" s="9"/>
      <c r="L592" s="9"/>
    </row>
    <row r="593" spans="11:12">
      <c r="K593" s="9"/>
      <c r="L593" s="9"/>
    </row>
    <row r="594" spans="11:12">
      <c r="K594" s="9"/>
      <c r="L594" s="9"/>
    </row>
    <row r="595" spans="11:12">
      <c r="K595" s="9"/>
      <c r="L595" s="9"/>
    </row>
    <row r="596" spans="11:12">
      <c r="K596" s="9"/>
      <c r="L596" s="9"/>
    </row>
    <row r="597" spans="11:12">
      <c r="K597" s="9"/>
      <c r="L597" s="9"/>
    </row>
    <row r="598" spans="11:12">
      <c r="K598" s="9"/>
      <c r="L598" s="9"/>
    </row>
    <row r="599" spans="11:12">
      <c r="K599" s="9"/>
      <c r="L599" s="9"/>
    </row>
    <row r="600" spans="11:12">
      <c r="K600" s="9"/>
      <c r="L600" s="9"/>
    </row>
    <row r="601" spans="11:12">
      <c r="K601" s="9"/>
      <c r="L601" s="9"/>
    </row>
    <row r="602" spans="11:12">
      <c r="K602" s="9"/>
      <c r="L602" s="9"/>
    </row>
    <row r="603" spans="11:12">
      <c r="K603" s="9"/>
      <c r="L603" s="9"/>
    </row>
    <row r="604" spans="11:12">
      <c r="K604" s="9"/>
      <c r="L604" s="9"/>
    </row>
    <row r="605" spans="11:12">
      <c r="K605" s="9"/>
      <c r="L605" s="9"/>
    </row>
    <row r="606" spans="11:12">
      <c r="K606" s="9"/>
      <c r="L606" s="9"/>
    </row>
    <row r="607" spans="11:12">
      <c r="K607" s="9"/>
      <c r="L607" s="9"/>
    </row>
    <row r="608" spans="11:12">
      <c r="K608" s="9"/>
      <c r="L608" s="9"/>
    </row>
    <row r="609" spans="11:12">
      <c r="K609" s="9"/>
      <c r="L609" s="9"/>
    </row>
    <row r="610" spans="11:12">
      <c r="K610" s="9"/>
      <c r="L610" s="9"/>
    </row>
    <row r="611" spans="11:12">
      <c r="K611" s="9"/>
      <c r="L611" s="9"/>
    </row>
    <row r="612" spans="11:12">
      <c r="K612" s="9"/>
      <c r="L612" s="9"/>
    </row>
    <row r="613" spans="11:12">
      <c r="K613" s="9"/>
      <c r="L613" s="9"/>
    </row>
    <row r="614" spans="11:12">
      <c r="K614" s="9"/>
      <c r="L614" s="9"/>
    </row>
    <row r="615" spans="11:12">
      <c r="K615" s="9"/>
      <c r="L615" s="9"/>
    </row>
    <row r="616" spans="11:12">
      <c r="K616" s="9"/>
      <c r="L616" s="9"/>
    </row>
    <row r="617" spans="11:12">
      <c r="K617" s="9"/>
      <c r="L617" s="9"/>
    </row>
    <row r="618" spans="11:12">
      <c r="K618" s="9"/>
      <c r="L618" s="9"/>
    </row>
    <row r="619" spans="11:12">
      <c r="K619" s="9"/>
      <c r="L619" s="9"/>
    </row>
    <row r="620" spans="11:12">
      <c r="K620" s="9"/>
      <c r="L620" s="9"/>
    </row>
    <row r="621" spans="11:12">
      <c r="K621" s="9"/>
      <c r="L621" s="9"/>
    </row>
    <row r="622" spans="11:12">
      <c r="K622" s="9"/>
      <c r="L622" s="9"/>
    </row>
    <row r="623" spans="11:12">
      <c r="K623" s="9"/>
      <c r="L623" s="9"/>
    </row>
    <row r="624" spans="11:12">
      <c r="K624" s="9"/>
      <c r="L624" s="9"/>
    </row>
    <row r="625" spans="11:12">
      <c r="K625" s="9"/>
      <c r="L625" s="9"/>
    </row>
    <row r="626" spans="11:12">
      <c r="K626" s="9"/>
      <c r="L626" s="9"/>
    </row>
    <row r="627" spans="11:12">
      <c r="K627" s="9"/>
      <c r="L627" s="9"/>
    </row>
    <row r="628" spans="11:12">
      <c r="K628" s="9"/>
      <c r="L628" s="9"/>
    </row>
    <row r="629" spans="11:12">
      <c r="K629" s="9"/>
      <c r="L629" s="9"/>
    </row>
    <row r="630" spans="11:12">
      <c r="K630" s="9"/>
      <c r="L630" s="9"/>
    </row>
    <row r="631" spans="11:12">
      <c r="K631" s="9"/>
      <c r="L631" s="9"/>
    </row>
    <row r="632" spans="11:12">
      <c r="K632" s="9"/>
      <c r="L632" s="9"/>
    </row>
    <row r="633" spans="11:12">
      <c r="K633" s="9"/>
      <c r="L633" s="9"/>
    </row>
    <row r="634" spans="11:12">
      <c r="K634" s="9"/>
      <c r="L634" s="9"/>
    </row>
    <row r="635" spans="11:12">
      <c r="K635" s="9"/>
      <c r="L635" s="9"/>
    </row>
    <row r="636" spans="11:12">
      <c r="K636" s="9"/>
      <c r="L636" s="9"/>
    </row>
    <row r="637" spans="11:12">
      <c r="K637" s="9"/>
      <c r="L637" s="9"/>
    </row>
    <row r="638" spans="11:12">
      <c r="K638" s="9"/>
      <c r="L638" s="9"/>
    </row>
    <row r="639" spans="11:12">
      <c r="K639" s="9"/>
      <c r="L639" s="9"/>
    </row>
    <row r="640" spans="11:12">
      <c r="K640" s="9"/>
      <c r="L640" s="9"/>
    </row>
    <row r="641" spans="11:12">
      <c r="K641" s="9"/>
      <c r="L641" s="9"/>
    </row>
    <row r="642" spans="11:12">
      <c r="K642" s="9"/>
      <c r="L642" s="9"/>
    </row>
    <row r="643" spans="11:12">
      <c r="K643" s="9"/>
      <c r="L643" s="9"/>
    </row>
    <row r="644" spans="11:12">
      <c r="K644" s="9"/>
      <c r="L644" s="9"/>
    </row>
    <row r="645" spans="11:12">
      <c r="K645" s="9"/>
      <c r="L645" s="9"/>
    </row>
    <row r="646" spans="11:12">
      <c r="K646" s="9"/>
      <c r="L646" s="9"/>
    </row>
    <row r="647" spans="11:12">
      <c r="K647" s="9"/>
      <c r="L647" s="9"/>
    </row>
    <row r="648" spans="11:12">
      <c r="K648" s="9"/>
      <c r="L648" s="9"/>
    </row>
    <row r="649" spans="11:12">
      <c r="K649" s="9"/>
      <c r="L649" s="9"/>
    </row>
    <row r="650" spans="11:12">
      <c r="K650" s="9"/>
      <c r="L650" s="9"/>
    </row>
    <row r="651" spans="11:12">
      <c r="K651" s="9"/>
      <c r="L651" s="9"/>
    </row>
    <row r="652" spans="11:12">
      <c r="K652" s="9"/>
      <c r="L652" s="9"/>
    </row>
    <row r="653" spans="11:12">
      <c r="K653" s="9"/>
      <c r="L653" s="9"/>
    </row>
    <row r="654" spans="11:12">
      <c r="K654" s="9"/>
      <c r="L654" s="9"/>
    </row>
    <row r="655" spans="11:12">
      <c r="K655" s="9"/>
      <c r="L655" s="9"/>
    </row>
    <row r="656" spans="11:12">
      <c r="K656" s="9"/>
      <c r="L656" s="9"/>
    </row>
    <row r="657" spans="11:12">
      <c r="K657" s="9"/>
      <c r="L657" s="9"/>
    </row>
    <row r="658" spans="11:12">
      <c r="K658" s="9"/>
      <c r="L658" s="9"/>
    </row>
    <row r="659" spans="11:12">
      <c r="K659" s="9"/>
      <c r="L659" s="9"/>
    </row>
    <row r="660" spans="11:12">
      <c r="K660" s="9"/>
      <c r="L660" s="9"/>
    </row>
    <row r="661" spans="11:12">
      <c r="K661" s="9"/>
      <c r="L661" s="9"/>
    </row>
    <row r="662" spans="11:12">
      <c r="K662" s="9"/>
      <c r="L662" s="9"/>
    </row>
    <row r="663" spans="11:12">
      <c r="K663" s="9"/>
      <c r="L663" s="9"/>
    </row>
    <row r="664" spans="11:12">
      <c r="K664" s="9"/>
      <c r="L664" s="9"/>
    </row>
    <row r="665" spans="11:12">
      <c r="K665" s="9"/>
      <c r="L665" s="9"/>
    </row>
    <row r="666" spans="11:12">
      <c r="K666" s="9"/>
      <c r="L666" s="9"/>
    </row>
    <row r="667" spans="11:12">
      <c r="K667" s="9"/>
      <c r="L667" s="9"/>
    </row>
    <row r="668" spans="11:12">
      <c r="K668" s="9"/>
      <c r="L668" s="9"/>
    </row>
    <row r="669" spans="11:12">
      <c r="K669" s="9"/>
      <c r="L669" s="9"/>
    </row>
    <row r="670" spans="11:12">
      <c r="K670" s="9"/>
      <c r="L670" s="9"/>
    </row>
    <row r="671" spans="11:12">
      <c r="K671" s="9"/>
      <c r="L671" s="9"/>
    </row>
    <row r="672" spans="11:12">
      <c r="K672" s="9"/>
      <c r="L672" s="9"/>
    </row>
    <row r="673" spans="11:12">
      <c r="K673" s="9"/>
      <c r="L673" s="9"/>
    </row>
    <row r="674" spans="11:12">
      <c r="K674" s="9"/>
      <c r="L674" s="9"/>
    </row>
    <row r="675" spans="11:12">
      <c r="K675" s="9"/>
      <c r="L675" s="9"/>
    </row>
    <row r="676" spans="11:12">
      <c r="K676" s="9"/>
      <c r="L676" s="9"/>
    </row>
    <row r="677" spans="11:12">
      <c r="K677" s="9"/>
      <c r="L677" s="9"/>
    </row>
    <row r="678" spans="11:12">
      <c r="K678" s="9"/>
      <c r="L678" s="9"/>
    </row>
    <row r="679" spans="11:12">
      <c r="K679" s="9"/>
      <c r="L679" s="9"/>
    </row>
    <row r="680" spans="11:12">
      <c r="K680" s="9"/>
      <c r="L680" s="9"/>
    </row>
    <row r="681" spans="11:12">
      <c r="K681" s="9"/>
      <c r="L681" s="9"/>
    </row>
    <row r="682" spans="11:12">
      <c r="K682" s="9"/>
      <c r="L682" s="9"/>
    </row>
    <row r="683" spans="11:12">
      <c r="K683" s="9"/>
      <c r="L683" s="9"/>
    </row>
    <row r="684" spans="11:12">
      <c r="K684" s="9"/>
      <c r="L684" s="9"/>
    </row>
    <row r="685" spans="11:12">
      <c r="K685" s="9"/>
      <c r="L685" s="9"/>
    </row>
    <row r="686" spans="11:12">
      <c r="K686" s="9"/>
      <c r="L686" s="9"/>
    </row>
    <row r="687" spans="11:12">
      <c r="K687" s="9"/>
      <c r="L687" s="9"/>
    </row>
    <row r="688" spans="11:12">
      <c r="K688" s="9"/>
      <c r="L688" s="9"/>
    </row>
    <row r="689" spans="11:12">
      <c r="K689" s="9"/>
      <c r="L689" s="9"/>
    </row>
    <row r="690" spans="11:12">
      <c r="K690" s="9"/>
      <c r="L690" s="9"/>
    </row>
    <row r="691" spans="11:12">
      <c r="K691" s="9"/>
      <c r="L691" s="9"/>
    </row>
    <row r="692" spans="11:12">
      <c r="K692" s="9"/>
      <c r="L692" s="9"/>
    </row>
    <row r="693" spans="11:12">
      <c r="K693" s="9"/>
      <c r="L693" s="9"/>
    </row>
    <row r="694" spans="11:12">
      <c r="K694" s="9"/>
      <c r="L694" s="9"/>
    </row>
    <row r="695" spans="11:12">
      <c r="K695" s="9"/>
      <c r="L695" s="9"/>
    </row>
    <row r="696" spans="11:12">
      <c r="K696" s="9"/>
      <c r="L696" s="9"/>
    </row>
    <row r="697" spans="11:12">
      <c r="K697" s="9"/>
      <c r="L697" s="9"/>
    </row>
    <row r="698" spans="11:12">
      <c r="K698" s="9"/>
      <c r="L698" s="9"/>
    </row>
    <row r="699" spans="11:12">
      <c r="K699" s="9"/>
      <c r="L699" s="9"/>
    </row>
    <row r="700" spans="11:12">
      <c r="K700" s="9"/>
      <c r="L700" s="9"/>
    </row>
    <row r="701" spans="11:12">
      <c r="K701" s="9"/>
      <c r="L701" s="9"/>
    </row>
    <row r="702" spans="11:12">
      <c r="K702" s="9"/>
      <c r="L702" s="9"/>
    </row>
    <row r="703" spans="11:12">
      <c r="K703" s="9"/>
      <c r="L703" s="9"/>
    </row>
    <row r="704" spans="11:12">
      <c r="K704" s="9"/>
      <c r="L704" s="9"/>
    </row>
    <row r="705" spans="11:12">
      <c r="K705" s="9"/>
      <c r="L705" s="9"/>
    </row>
    <row r="706" spans="11:12">
      <c r="K706" s="9"/>
      <c r="L706" s="9"/>
    </row>
    <row r="707" spans="11:12">
      <c r="K707" s="9"/>
      <c r="L707" s="9"/>
    </row>
    <row r="708" spans="11:12">
      <c r="K708" s="9"/>
      <c r="L708" s="9"/>
    </row>
    <row r="709" spans="11:12">
      <c r="K709" s="9"/>
      <c r="L709" s="9"/>
    </row>
    <row r="710" spans="11:12">
      <c r="K710" s="9"/>
      <c r="L710" s="9"/>
    </row>
    <row r="711" spans="11:12">
      <c r="K711" s="9"/>
      <c r="L711" s="9"/>
    </row>
    <row r="712" spans="11:12">
      <c r="K712" s="9"/>
      <c r="L712" s="9"/>
    </row>
    <row r="713" spans="11:12">
      <c r="K713" s="9"/>
      <c r="L713" s="9"/>
    </row>
    <row r="714" spans="11:12">
      <c r="K714" s="9"/>
      <c r="L714" s="9"/>
    </row>
    <row r="715" spans="11:12">
      <c r="K715" s="9"/>
      <c r="L715" s="9"/>
    </row>
    <row r="716" spans="11:12">
      <c r="K716" s="9"/>
      <c r="L716" s="9"/>
    </row>
    <row r="717" spans="11:12">
      <c r="K717" s="9"/>
      <c r="L717" s="9"/>
    </row>
    <row r="718" spans="11:12">
      <c r="K718" s="9"/>
      <c r="L718" s="9"/>
    </row>
    <row r="719" spans="11:12">
      <c r="K719" s="9"/>
      <c r="L719" s="9"/>
    </row>
    <row r="720" spans="11:12">
      <c r="K720" s="9"/>
      <c r="L720" s="9"/>
    </row>
    <row r="721" spans="11:12">
      <c r="K721" s="9"/>
      <c r="L721" s="9"/>
    </row>
    <row r="722" spans="11:12">
      <c r="K722" s="9"/>
      <c r="L722" s="9"/>
    </row>
    <row r="723" spans="11:12">
      <c r="K723" s="9"/>
      <c r="L723" s="9"/>
    </row>
    <row r="724" spans="11:12">
      <c r="K724" s="9"/>
      <c r="L724" s="9"/>
    </row>
    <row r="725" spans="11:12">
      <c r="K725" s="9"/>
      <c r="L725" s="9"/>
    </row>
    <row r="726" spans="11:12">
      <c r="K726" s="9"/>
      <c r="L726" s="9"/>
    </row>
    <row r="727" spans="11:12">
      <c r="K727" s="9"/>
      <c r="L727" s="9"/>
    </row>
    <row r="728" spans="11:12">
      <c r="K728" s="9"/>
      <c r="L728" s="9"/>
    </row>
    <row r="729" spans="11:12">
      <c r="K729" s="9"/>
      <c r="L729" s="9"/>
    </row>
    <row r="730" spans="11:12">
      <c r="K730" s="9"/>
      <c r="L730" s="9"/>
    </row>
    <row r="731" spans="11:12">
      <c r="K731" s="9"/>
      <c r="L731" s="9"/>
    </row>
    <row r="732" spans="11:12">
      <c r="K732" s="9"/>
      <c r="L732" s="9"/>
    </row>
    <row r="733" spans="11:12">
      <c r="K733" s="9"/>
      <c r="L733" s="9"/>
    </row>
    <row r="734" spans="11:12">
      <c r="K734" s="9"/>
      <c r="L734" s="9"/>
    </row>
    <row r="735" spans="11:12">
      <c r="K735" s="9"/>
      <c r="L735" s="9"/>
    </row>
    <row r="736" spans="11:12">
      <c r="K736" s="9"/>
      <c r="L736" s="9"/>
    </row>
    <row r="737" spans="11:12">
      <c r="K737" s="9"/>
      <c r="L737" s="9"/>
    </row>
    <row r="738" spans="11:12">
      <c r="K738" s="9"/>
      <c r="L738" s="9"/>
    </row>
    <row r="739" spans="11:12">
      <c r="K739" s="9"/>
      <c r="L739" s="9"/>
    </row>
    <row r="740" spans="11:12">
      <c r="K740" s="9"/>
      <c r="L740" s="9"/>
    </row>
    <row r="741" spans="11:12">
      <c r="K741" s="9"/>
      <c r="L741" s="9"/>
    </row>
    <row r="742" spans="11:12">
      <c r="K742" s="9"/>
      <c r="L742" s="9"/>
    </row>
    <row r="743" spans="11:12">
      <c r="K743" s="9"/>
      <c r="L743" s="9"/>
    </row>
    <row r="744" spans="11:12">
      <c r="K744" s="9"/>
      <c r="L744" s="9"/>
    </row>
    <row r="745" spans="11:12">
      <c r="K745" s="9"/>
      <c r="L745" s="9"/>
    </row>
    <row r="746" spans="11:12">
      <c r="K746" s="9"/>
      <c r="L746" s="9"/>
    </row>
    <row r="747" spans="11:12">
      <c r="K747" s="9"/>
      <c r="L747" s="9"/>
    </row>
    <row r="748" spans="11:12">
      <c r="K748" s="9"/>
      <c r="L748" s="9"/>
    </row>
    <row r="749" spans="11:12">
      <c r="K749" s="9"/>
      <c r="L749" s="9"/>
    </row>
    <row r="750" spans="11:12">
      <c r="K750" s="9"/>
      <c r="L750" s="9"/>
    </row>
    <row r="751" spans="11:12">
      <c r="K751" s="9"/>
      <c r="L751" s="9"/>
    </row>
    <row r="752" spans="11:12">
      <c r="K752" s="9"/>
      <c r="L752" s="9"/>
    </row>
    <row r="753" spans="11:12">
      <c r="K753" s="9"/>
      <c r="L753" s="9"/>
    </row>
    <row r="754" spans="11:12">
      <c r="K754" s="9"/>
      <c r="L754" s="9"/>
    </row>
    <row r="755" spans="11:12">
      <c r="K755" s="9"/>
      <c r="L755" s="9"/>
    </row>
    <row r="756" spans="11:12">
      <c r="K756" s="9"/>
      <c r="L756" s="9"/>
    </row>
    <row r="757" spans="11:12">
      <c r="K757" s="9"/>
      <c r="L757" s="9"/>
    </row>
    <row r="758" spans="11:12">
      <c r="K758" s="9"/>
      <c r="L758" s="9"/>
    </row>
    <row r="759" spans="11:12">
      <c r="K759" s="9"/>
      <c r="L759" s="9"/>
    </row>
    <row r="760" spans="11:12">
      <c r="K760" s="9"/>
      <c r="L760" s="9"/>
    </row>
    <row r="761" spans="11:12">
      <c r="K761" s="9"/>
      <c r="L761" s="9"/>
    </row>
    <row r="762" spans="11:12">
      <c r="K762" s="9"/>
      <c r="L762" s="9"/>
    </row>
    <row r="763" spans="11:12">
      <c r="K763" s="9"/>
      <c r="L763" s="9"/>
    </row>
    <row r="764" spans="11:12">
      <c r="K764" s="9"/>
      <c r="L764" s="9"/>
    </row>
    <row r="765" spans="11:12">
      <c r="K765" s="9"/>
      <c r="L765" s="9"/>
    </row>
    <row r="766" spans="11:12">
      <c r="K766" s="9"/>
      <c r="L766" s="9"/>
    </row>
    <row r="767" spans="11:12">
      <c r="K767" s="9"/>
      <c r="L767" s="9"/>
    </row>
    <row r="768" spans="11:12">
      <c r="K768" s="9"/>
      <c r="L768" s="9"/>
    </row>
    <row r="769" spans="11:12">
      <c r="K769" s="9"/>
      <c r="L769" s="9"/>
    </row>
    <row r="770" spans="11:12">
      <c r="K770" s="9"/>
      <c r="L770" s="9"/>
    </row>
    <row r="771" spans="11:12">
      <c r="K771" s="9"/>
      <c r="L771" s="9"/>
    </row>
    <row r="772" spans="11:12">
      <c r="K772" s="9"/>
      <c r="L772" s="9"/>
    </row>
    <row r="773" spans="11:12">
      <c r="K773" s="9"/>
      <c r="L773" s="9"/>
    </row>
    <row r="774" spans="11:12">
      <c r="K774" s="9"/>
      <c r="L774" s="9"/>
    </row>
    <row r="775" spans="11:12">
      <c r="K775" s="9"/>
      <c r="L775" s="9"/>
    </row>
    <row r="776" spans="11:12">
      <c r="K776" s="9"/>
      <c r="L776" s="9"/>
    </row>
    <row r="777" spans="11:12">
      <c r="K777" s="9"/>
      <c r="L777" s="9"/>
    </row>
    <row r="778" spans="11:12">
      <c r="K778" s="9"/>
      <c r="L778" s="9"/>
    </row>
    <row r="779" spans="11:12">
      <c r="K779" s="9"/>
      <c r="L779" s="9"/>
    </row>
    <row r="780" spans="11:12">
      <c r="K780" s="9"/>
      <c r="L780" s="9"/>
    </row>
    <row r="781" spans="11:12">
      <c r="K781" s="9"/>
      <c r="L781" s="9"/>
    </row>
    <row r="782" spans="11:12">
      <c r="K782" s="9"/>
      <c r="L782" s="9"/>
    </row>
    <row r="783" spans="11:12">
      <c r="K783" s="9"/>
      <c r="L783" s="9"/>
    </row>
    <row r="784" spans="11:12">
      <c r="K784" s="9"/>
      <c r="L784" s="9"/>
    </row>
    <row r="785" spans="11:12">
      <c r="K785" s="9"/>
      <c r="L785" s="9"/>
    </row>
    <row r="786" spans="11:12">
      <c r="K786" s="9"/>
      <c r="L786" s="9"/>
    </row>
    <row r="787" spans="11:12">
      <c r="K787" s="9"/>
      <c r="L787" s="9"/>
    </row>
    <row r="788" spans="11:12">
      <c r="K788" s="9"/>
      <c r="L788" s="9"/>
    </row>
    <row r="789" spans="11:12">
      <c r="K789" s="9"/>
      <c r="L789" s="9"/>
    </row>
    <row r="790" spans="11:12">
      <c r="K790" s="9"/>
      <c r="L790" s="9"/>
    </row>
    <row r="791" spans="11:12">
      <c r="K791" s="9"/>
      <c r="L791" s="9"/>
    </row>
    <row r="792" spans="11:12">
      <c r="K792" s="9"/>
      <c r="L792" s="9"/>
    </row>
    <row r="793" spans="11:12">
      <c r="K793" s="9"/>
      <c r="L793" s="9"/>
    </row>
    <row r="794" spans="11:12">
      <c r="K794" s="9"/>
      <c r="L794" s="9"/>
    </row>
    <row r="795" spans="11:12">
      <c r="K795" s="9"/>
      <c r="L795" s="9"/>
    </row>
    <row r="796" spans="11:12">
      <c r="K796" s="9"/>
      <c r="L796" s="9"/>
    </row>
    <row r="797" spans="11:12">
      <c r="K797" s="9"/>
      <c r="L797" s="9"/>
    </row>
    <row r="798" spans="11:12">
      <c r="K798" s="9"/>
      <c r="L798" s="9"/>
    </row>
    <row r="799" spans="11:12">
      <c r="K799" s="9"/>
      <c r="L799" s="9"/>
    </row>
    <row r="800" spans="11:12">
      <c r="K800" s="9"/>
      <c r="L800" s="9"/>
    </row>
    <row r="801" spans="11:12">
      <c r="K801" s="9"/>
      <c r="L801" s="9"/>
    </row>
    <row r="802" spans="11:12">
      <c r="K802" s="9"/>
      <c r="L802" s="9"/>
    </row>
    <row r="803" spans="11:12">
      <c r="K803" s="9"/>
      <c r="L803" s="9"/>
    </row>
    <row r="804" spans="11:12">
      <c r="K804" s="9"/>
      <c r="L804" s="9"/>
    </row>
    <row r="805" spans="11:12">
      <c r="K805" s="9"/>
      <c r="L805" s="9"/>
    </row>
    <row r="806" spans="11:12">
      <c r="K806" s="9"/>
      <c r="L806" s="9"/>
    </row>
    <row r="807" spans="11:12">
      <c r="K807" s="9"/>
      <c r="L807" s="9"/>
    </row>
    <row r="808" spans="11:12">
      <c r="K808" s="9"/>
      <c r="L808" s="9"/>
    </row>
    <row r="809" spans="11:12">
      <c r="K809" s="9"/>
      <c r="L809" s="9"/>
    </row>
    <row r="810" spans="11:12">
      <c r="K810" s="9"/>
      <c r="L810" s="9"/>
    </row>
    <row r="811" spans="11:12">
      <c r="K811" s="9"/>
      <c r="L811" s="9"/>
    </row>
    <row r="812" spans="11:12">
      <c r="K812" s="9"/>
      <c r="L812" s="9"/>
    </row>
    <row r="813" spans="11:12">
      <c r="K813" s="9"/>
      <c r="L813" s="9"/>
    </row>
    <row r="814" spans="11:12">
      <c r="K814" s="9"/>
      <c r="L814" s="9"/>
    </row>
    <row r="815" spans="11:12">
      <c r="K815" s="9"/>
      <c r="L815" s="9"/>
    </row>
    <row r="816" spans="11:12">
      <c r="K816" s="9"/>
      <c r="L816" s="9"/>
    </row>
    <row r="817" spans="11:12">
      <c r="K817" s="9"/>
      <c r="L817" s="9"/>
    </row>
    <row r="818" spans="11:12">
      <c r="K818" s="9"/>
      <c r="L818" s="9"/>
    </row>
    <row r="819" spans="11:12">
      <c r="K819" s="9"/>
      <c r="L819" s="9"/>
    </row>
    <row r="820" spans="11:12">
      <c r="K820" s="9"/>
      <c r="L820" s="9"/>
    </row>
    <row r="821" spans="11:12">
      <c r="K821" s="9"/>
      <c r="L821" s="9"/>
    </row>
    <row r="822" spans="11:12">
      <c r="K822" s="9"/>
      <c r="L822" s="9"/>
    </row>
    <row r="823" spans="11:12">
      <c r="K823" s="9"/>
      <c r="L823" s="9"/>
    </row>
    <row r="824" spans="11:12">
      <c r="K824" s="9"/>
      <c r="L824" s="9"/>
    </row>
    <row r="825" spans="11:12">
      <c r="K825" s="9"/>
      <c r="L825" s="9"/>
    </row>
    <row r="826" spans="11:12">
      <c r="K826" s="9"/>
      <c r="L826" s="9"/>
    </row>
    <row r="827" spans="11:12">
      <c r="K827" s="9"/>
      <c r="L827" s="9"/>
    </row>
    <row r="828" spans="11:12">
      <c r="K828" s="9"/>
      <c r="L828" s="9"/>
    </row>
    <row r="829" spans="11:12">
      <c r="K829" s="9"/>
      <c r="L829" s="9"/>
    </row>
    <row r="830" spans="11:12">
      <c r="K830" s="9"/>
      <c r="L830" s="9"/>
    </row>
    <row r="831" spans="11:12">
      <c r="K831" s="9"/>
      <c r="L831" s="9"/>
    </row>
    <row r="832" spans="11:12">
      <c r="K832" s="9"/>
      <c r="L832" s="9"/>
    </row>
    <row r="833" spans="11:12">
      <c r="K833" s="9"/>
      <c r="L833" s="9"/>
    </row>
  </sheetData>
  <mergeCells count="8">
    <mergeCell ref="L5:L6"/>
    <mergeCell ref="M5:M6"/>
    <mergeCell ref="A3:M3"/>
    <mergeCell ref="J1:M1"/>
    <mergeCell ref="A5:A6"/>
    <mergeCell ref="B5:I5"/>
    <mergeCell ref="J5:J6"/>
    <mergeCell ref="K5:K6"/>
  </mergeCells>
  <phoneticPr fontId="0" type="noConversion"/>
  <printOptions horizontalCentered="1"/>
  <pageMargins left="0.24" right="0.23622047244094491" top="0.27559055118110237" bottom="0.19685039370078741" header="0.15748031496062992" footer="0.15748031496062992"/>
  <pageSetup paperSize="9" scale="70" fitToHeight="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Карточка учета доходов</vt:lpstr>
      <vt:lpstr>'Карточка учета доходов'!Заголовки_для_печати</vt:lpstr>
      <vt:lpstr>'Карточка учета доходов'!Область_печати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22503</dc:creator>
  <cp:lastModifiedBy>Admin</cp:lastModifiedBy>
  <cp:lastPrinted>2015-11-05T23:39:50Z</cp:lastPrinted>
  <dcterms:created xsi:type="dcterms:W3CDTF">2004-11-03T13:02:58Z</dcterms:created>
  <dcterms:modified xsi:type="dcterms:W3CDTF">2015-11-16T13:20:57Z</dcterms:modified>
</cp:coreProperties>
</file>